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ome\kanoval\záloha\TAJEMNÍK\Rozpočty\2018\PřF\Průběžná zpráva o hospodaření 31.8.2018\"/>
    </mc:Choice>
  </mc:AlternateContent>
  <bookViews>
    <workbookView xWindow="0" yWindow="0" windowWidth="19200" windowHeight="7050" activeTab="1"/>
  </bookViews>
  <sheets>
    <sheet name="INV - rozvoj" sheetId="1" r:id="rId1"/>
    <sheet name="INV - vybavení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D15" i="2" l="1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C15" i="2"/>
  <c r="S9" i="2"/>
  <c r="S10" i="2"/>
  <c r="S11" i="2"/>
  <c r="S7" i="2"/>
  <c r="S13" i="2"/>
  <c r="S8" i="2"/>
  <c r="S12" i="2"/>
  <c r="S14" i="2"/>
  <c r="S6" i="2"/>
  <c r="U13" i="1" l="1"/>
  <c r="S12" i="1"/>
  <c r="U12" i="1" s="1"/>
  <c r="S11" i="1"/>
  <c r="U11" i="1" s="1"/>
  <c r="S9" i="1" l="1"/>
  <c r="U9" i="1" s="1"/>
  <c r="S7" i="1"/>
  <c r="U7" i="1" s="1"/>
  <c r="S6" i="1"/>
  <c r="U6" i="1" s="1"/>
  <c r="S8" i="1"/>
  <c r="U8" i="1" s="1"/>
  <c r="S10" i="1"/>
  <c r="U10" i="1" s="1"/>
  <c r="S5" i="1"/>
  <c r="U5" i="1" s="1"/>
  <c r="H18" i="1"/>
  <c r="G18" i="1"/>
  <c r="F18" i="1"/>
  <c r="E18" i="1"/>
  <c r="H17" i="1"/>
  <c r="G17" i="1"/>
  <c r="F17" i="1"/>
  <c r="E17" i="1"/>
  <c r="H16" i="1"/>
  <c r="G16" i="1"/>
  <c r="F16" i="1"/>
  <c r="E16" i="1"/>
  <c r="H15" i="1"/>
  <c r="G15" i="1"/>
  <c r="F15" i="1"/>
  <c r="E15" i="1"/>
  <c r="H13" i="1"/>
  <c r="G13" i="1"/>
  <c r="F13" i="1"/>
  <c r="E13" i="1"/>
  <c r="H12" i="1"/>
  <c r="G12" i="1"/>
  <c r="F12" i="1"/>
  <c r="E12" i="1"/>
  <c r="H14" i="1"/>
  <c r="G14" i="1"/>
  <c r="F14" i="1"/>
  <c r="E14" i="1"/>
  <c r="H11" i="1"/>
  <c r="G11" i="1"/>
  <c r="F11" i="1"/>
  <c r="E11" i="1"/>
  <c r="F10" i="1"/>
  <c r="E10" i="1"/>
  <c r="H9" i="1"/>
  <c r="G9" i="1"/>
  <c r="F9" i="1"/>
  <c r="E9" i="1"/>
  <c r="H8" i="1"/>
  <c r="G8" i="1"/>
  <c r="F8" i="1"/>
  <c r="E8" i="1"/>
  <c r="H7" i="1"/>
  <c r="G7" i="1"/>
  <c r="F7" i="1"/>
  <c r="E7" i="1"/>
  <c r="H6" i="1"/>
  <c r="G6" i="1"/>
  <c r="F6" i="1"/>
  <c r="E6" i="1"/>
  <c r="H5" i="1"/>
  <c r="G5" i="1"/>
  <c r="F5" i="1"/>
  <c r="E5" i="1"/>
  <c r="H3" i="1" l="1"/>
</calcChain>
</file>

<file path=xl/sharedStrings.xml><?xml version="1.0" encoding="utf-8"?>
<sst xmlns="http://schemas.openxmlformats.org/spreadsheetml/2006/main" count="227" uniqueCount="167">
  <si>
    <t xml:space="preserve">Název 
</t>
  </si>
  <si>
    <r>
      <t xml:space="preserve">Vysoutěžená cena vč. DPH </t>
    </r>
    <r>
      <rPr>
        <b/>
        <sz val="9"/>
        <color indexed="8"/>
        <rFont val="Calibri"/>
        <family val="2"/>
        <charset val="238"/>
      </rPr>
      <t>(připadající na FRIM)</t>
    </r>
    <r>
      <rPr>
        <b/>
        <sz val="11"/>
        <color indexed="8"/>
        <rFont val="Calibri"/>
        <family val="2"/>
        <charset val="238"/>
      </rPr>
      <t xml:space="preserve"> </t>
    </r>
    <r>
      <rPr>
        <b/>
        <sz val="9"/>
        <color indexed="8"/>
        <rFont val="Calibri"/>
        <family val="2"/>
        <charset val="238"/>
      </rPr>
      <t xml:space="preserve">80 černá  /  </t>
    </r>
    <r>
      <rPr>
        <b/>
        <sz val="9"/>
        <color rgb="FF0070C0"/>
        <rFont val="Calibri"/>
        <family val="2"/>
        <charset val="238"/>
      </rPr>
      <t xml:space="preserve">30 modrá   </t>
    </r>
    <r>
      <rPr>
        <b/>
        <sz val="9"/>
        <color indexed="8"/>
        <rFont val="Calibri"/>
        <family val="2"/>
        <charset val="238"/>
      </rPr>
      <t xml:space="preserve">           </t>
    </r>
    <r>
      <rPr>
        <b/>
        <sz val="9"/>
        <color rgb="FF00B050"/>
        <rFont val="Calibri"/>
        <family val="2"/>
        <charset val="238"/>
      </rPr>
      <t>81 zelená</t>
    </r>
  </si>
  <si>
    <r>
      <t xml:space="preserve">Fakturovaná cena bez DPH                   </t>
    </r>
    <r>
      <rPr>
        <b/>
        <sz val="9"/>
        <color indexed="8"/>
        <rFont val="Calibri"/>
        <family val="2"/>
        <charset val="238"/>
      </rPr>
      <t>(připadající na FRIM)</t>
    </r>
  </si>
  <si>
    <r>
      <t xml:space="preserve">Fakturovaná cena vč. DPH                   </t>
    </r>
    <r>
      <rPr>
        <b/>
        <sz val="9"/>
        <color indexed="8"/>
        <rFont val="Calibri"/>
        <family val="2"/>
        <charset val="238"/>
      </rPr>
      <t xml:space="preserve">(připadající na FRIM) - </t>
    </r>
    <r>
      <rPr>
        <b/>
        <sz val="14"/>
        <color indexed="8"/>
        <rFont val="Calibri"/>
        <family val="2"/>
        <charset val="238"/>
      </rPr>
      <t>80</t>
    </r>
  </si>
  <si>
    <r>
      <t xml:space="preserve">Fakturovaná cena vč. DPH                   </t>
    </r>
    <r>
      <rPr>
        <b/>
        <sz val="9"/>
        <color rgb="FF0070C0"/>
        <rFont val="Calibri"/>
        <family val="2"/>
        <charset val="238"/>
      </rPr>
      <t xml:space="preserve">(připadající na kapitalizovaný zdroj 30) 
</t>
    </r>
    <r>
      <rPr>
        <b/>
        <sz val="14"/>
        <color rgb="FF0070C0"/>
        <rFont val="Calibri"/>
        <family val="2"/>
        <charset val="238"/>
      </rPr>
      <t>30</t>
    </r>
  </si>
  <si>
    <r>
      <t xml:space="preserve">Fakturovaná cena vč. DPH                   </t>
    </r>
    <r>
      <rPr>
        <b/>
        <sz val="9"/>
        <color rgb="FF00B050"/>
        <rFont val="Calibri"/>
        <family val="2"/>
        <charset val="238"/>
      </rPr>
      <t xml:space="preserve">(připadající na FRIM z FPP) - 
</t>
    </r>
    <r>
      <rPr>
        <b/>
        <sz val="14"/>
        <color rgb="FF00B050"/>
        <rFont val="Calibri"/>
        <family val="2"/>
        <charset val="238"/>
      </rPr>
      <t>81</t>
    </r>
  </si>
  <si>
    <t>FPP</t>
  </si>
  <si>
    <t>celková částka s DPH na faktuře</t>
  </si>
  <si>
    <t>Číslo faktury</t>
  </si>
  <si>
    <t>zaúčtovaná částka na středisko</t>
  </si>
  <si>
    <t>platba z jiného zdroje než FRIM</t>
  </si>
  <si>
    <t>poznámka II</t>
  </si>
  <si>
    <t xml:space="preserve">Poznámka III - charakteristika položky </t>
  </si>
  <si>
    <t>SPP</t>
  </si>
  <si>
    <t>Faktura</t>
  </si>
  <si>
    <t>1.</t>
  </si>
  <si>
    <t xml:space="preserve">Dobudování a modernizace přízemní části objektu 47 - Holice - dofinancování projektu OP VVV (jedná se o stavební úpravy celého přízemí a přístavbu budovy 47 )   </t>
  </si>
  <si>
    <t>3.</t>
  </si>
  <si>
    <t>Dobudování a modernizace infrastruktury pro praktickou výuku - Holice - dofinancování projektu OP VVV  (jedná se o stavební úpravy suterénu budovy 53, přístavbu budovy 53 a modernizaci stávajícího skleníku katedry botaniky)</t>
  </si>
  <si>
    <t>4.</t>
  </si>
  <si>
    <t>5.</t>
  </si>
  <si>
    <t>6.</t>
  </si>
  <si>
    <t xml:space="preserve">Rekonstrukce areálových komunikací vč. technické infrastruktury - Holice - část mezi budovymi 47, 53 a energocentrem </t>
  </si>
  <si>
    <t>8.</t>
  </si>
  <si>
    <t>9.</t>
  </si>
  <si>
    <t>10.</t>
  </si>
  <si>
    <t>12.</t>
  </si>
  <si>
    <t>13.</t>
  </si>
  <si>
    <t>Obnova systému nouzového osvětlení Envelopa</t>
  </si>
  <si>
    <t>14.</t>
  </si>
  <si>
    <t>15.</t>
  </si>
  <si>
    <t>17. akce</t>
  </si>
  <si>
    <t>18. akce</t>
  </si>
  <si>
    <t>19. akce</t>
  </si>
  <si>
    <t>20. akce</t>
  </si>
  <si>
    <t>21. akce</t>
  </si>
  <si>
    <t>22. akce</t>
  </si>
  <si>
    <t>CELKEM</t>
  </si>
  <si>
    <t>POMOCNÁ TABULKA - rozpis</t>
  </si>
  <si>
    <t>1.a</t>
  </si>
  <si>
    <t>1. akce</t>
  </si>
  <si>
    <t>1.b</t>
  </si>
  <si>
    <t>2.a</t>
  </si>
  <si>
    <t>NESS-uveřejnění formuláře</t>
  </si>
  <si>
    <t>2.b</t>
  </si>
  <si>
    <t>2. akce</t>
  </si>
  <si>
    <t>2.c</t>
  </si>
  <si>
    <t>2.d</t>
  </si>
  <si>
    <t>2.e</t>
  </si>
  <si>
    <t>2.f</t>
  </si>
  <si>
    <t>2.g</t>
  </si>
  <si>
    <t>3.a</t>
  </si>
  <si>
    <t>3. akce</t>
  </si>
  <si>
    <t>3.b</t>
  </si>
  <si>
    <t>4.a</t>
  </si>
  <si>
    <t>4. akce</t>
  </si>
  <si>
    <t>4.b</t>
  </si>
  <si>
    <t>4.c</t>
  </si>
  <si>
    <t>4.d</t>
  </si>
  <si>
    <t>4.e</t>
  </si>
  <si>
    <t>5.a</t>
  </si>
  <si>
    <t>5. akce</t>
  </si>
  <si>
    <t>5.b</t>
  </si>
  <si>
    <t>5.c</t>
  </si>
  <si>
    <t>6.a</t>
  </si>
  <si>
    <t>6. akce</t>
  </si>
  <si>
    <t>6.b</t>
  </si>
  <si>
    <t>7.a</t>
  </si>
  <si>
    <t>7. akce</t>
  </si>
  <si>
    <t>7.b</t>
  </si>
  <si>
    <t>7.c</t>
  </si>
  <si>
    <t>7.d</t>
  </si>
  <si>
    <t>8.a</t>
  </si>
  <si>
    <t>8. akce</t>
  </si>
  <si>
    <t>8.b</t>
  </si>
  <si>
    <t>8.c</t>
  </si>
  <si>
    <t>8.d</t>
  </si>
  <si>
    <t>8.e</t>
  </si>
  <si>
    <t>8.f</t>
  </si>
  <si>
    <t>8.g</t>
  </si>
  <si>
    <t>8.h</t>
  </si>
  <si>
    <t>8.ch</t>
  </si>
  <si>
    <t>9.a</t>
  </si>
  <si>
    <t>9. akce</t>
  </si>
  <si>
    <t>9.b</t>
  </si>
  <si>
    <t>9.c</t>
  </si>
  <si>
    <t>9.d</t>
  </si>
  <si>
    <t>10.a</t>
  </si>
  <si>
    <t>10. akce</t>
  </si>
  <si>
    <t>10.b</t>
  </si>
  <si>
    <t>11.a</t>
  </si>
  <si>
    <t>Úpravy interiérů  Envelopa (Modernizace vybavení studovny Envelopa - dofinacování projektu OP VVV-ROSTU,  aula - úpravy VZT a čela)</t>
  </si>
  <si>
    <t>11.b</t>
  </si>
  <si>
    <t>11.c</t>
  </si>
  <si>
    <t>11. akce</t>
  </si>
  <si>
    <t>12.a</t>
  </si>
  <si>
    <t>12. akce</t>
  </si>
  <si>
    <t>13.a</t>
  </si>
  <si>
    <t>13. akce</t>
  </si>
  <si>
    <t>13.b</t>
  </si>
  <si>
    <t>14.a</t>
  </si>
  <si>
    <t>14. akce</t>
  </si>
  <si>
    <t>15.a</t>
  </si>
  <si>
    <t>15. akce</t>
  </si>
  <si>
    <t>15.b</t>
  </si>
  <si>
    <t>16.a</t>
  </si>
  <si>
    <t>16. akce</t>
  </si>
  <si>
    <t>17.a</t>
  </si>
  <si>
    <t>17.b</t>
  </si>
  <si>
    <t>18.a</t>
  </si>
  <si>
    <t>19.a</t>
  </si>
  <si>
    <t>20.a</t>
  </si>
  <si>
    <t>21.a</t>
  </si>
  <si>
    <t>22.a</t>
  </si>
  <si>
    <t>Předpokládaná cena vč. DPH pro r. 2018</t>
  </si>
  <si>
    <t>Předpokládaná cena vč. DPH pro r. 2019</t>
  </si>
  <si>
    <t>Celkem předpokládaná cena akce</t>
  </si>
  <si>
    <t>Poznámka</t>
  </si>
  <si>
    <t>Rozdíl</t>
  </si>
  <si>
    <t>2. + 7.</t>
  </si>
  <si>
    <t>Dobudování a modernizace přízemní části objektu 47 - Holice - dofinancování projektu OP VVV (jedná se o stavební úpravy celého přízemí a přístavbu budovy 47 ); Stavební úpravy části budovy 47 pro dětskou skupinu - Holice včetně vyvolaných úprav PBŘ</t>
  </si>
  <si>
    <t>V případě, že fakulta odstoupí od realizace stavebních úprav a vybavení prostor pro dětskou skupinu budou očekávané celkové náklady cca o 2,5 mil. Kč nižší.</t>
  </si>
  <si>
    <t>Nabíjecí kiosky-dofin.5% - projekt OP VVV ROSTU</t>
  </si>
  <si>
    <t>Jedná se o mobilní nabíjecí kiosky do studoven na Envelopě a v Holici, které budou umožňovat studentům nabíjení vlastních telefonů, tabletů a notebooků. Jedná se o položky zařazené do celouniverzitního porjektru ROSTU s dofinancováním ve výši 5%.</t>
  </si>
  <si>
    <t>2.</t>
  </si>
  <si>
    <t>Nové knihovní vybavení - dofin.5%-projekt OP VVV ROSTU</t>
  </si>
  <si>
    <t>Jedná se o nový systém pro zajišťování výpujček, identifikaci, kontrolu a zabezpečení knihovního fondu. Jedná se o položky zařazené do celouniverzitního projektru ROSTU s dofinancováním ve výši 5%.</t>
  </si>
  <si>
    <t>Vybavení AV technikou - dofin.5% -projekt OP VVV ROSTU</t>
  </si>
  <si>
    <t>Jedná se o pořízení AV techniky do učeben, která nahradí stávající opotřebovaná zařízení a o doplnění AV techniky na Pevnost poznání. Jedná se o položky zařazené do celouniverzitního projektru ROSTU s dofinancováním ve výši 5%.</t>
  </si>
  <si>
    <t>Renovace kuchyně ve školícím středisku Karlov. Cena je obsahuje výměnu kuchyňské linky a spotřebičů - plánováno ve výši 180 tis. - odloženo do druhé fáze projednávání investic</t>
  </si>
  <si>
    <t>Exponáty Pevnost poznání</t>
  </si>
  <si>
    <t>Jedná se o reinvestice v projektu Pevnost poznání, tj. postupné pořizování a obnovování exponátů. Pořízení nových exponátů bude řešeno vlastní výrobou (obdobně jako exponáty pořizované v projektu) v celkové  výši 350. tis.-odloženo do druhé fáze projednávání investic</t>
  </si>
  <si>
    <t>Židle na Pevnost poznání - dofinacování 5% - projekt OP VVV ROSTU</t>
  </si>
  <si>
    <t>Jedná se o doplnění 50 ks židlí do laudonova sálu na pevnost poznání.  Položka je zařazená do celouniverzitního projektru ROSTU s dofinancováním ve výši 5%.</t>
  </si>
  <si>
    <t>7.</t>
  </si>
  <si>
    <t>Byl zpracován návrh na doplnění atrií v 2. až 5. NP budovy Envelopa o studijní sezení (stoly a židle), neboť atria jsou dnes vybavena pouze relaxačními sedacími čalouněnými prvky. Modernizace studovny i dovybavení atrií je uplatněno v celouniverzitním projektu ROSTU v rámci OP VVV (žádost podána v lednu 2018). Dofinancování 5% se předpokládá ve výši 103 tis pro dovybavení atrií.</t>
  </si>
  <si>
    <t>pro práci technických úseků správy při aktualizaci dokumentací stavů budov a zavádění sowtvarů na správu budovy  - probíhá DNS</t>
  </si>
  <si>
    <t>jedná se o pořízení nového osobního auta s přestavitelným zavazadlovým prostorem tak, aby mohlo přepravovat 2/5/7 osob a rovněž náklad, vhodného i na delší trasy  - již podepsaná kupní smlouva</t>
  </si>
  <si>
    <t>AKTUALIZACE PLÁNU INVESTIC - ROZVOJ</t>
  </si>
  <si>
    <t>Aktualizovaná hodnota investiční náročnosti = nasmlouvaná nebo realizovaná skutečnost</t>
  </si>
  <si>
    <t>Financování ze zdrojů PřF nad rámec poskytnutých centrálních prostředků Z RUP ve výši 27 mil. Kč.</t>
  </si>
  <si>
    <t>Rekonstrukce areálových komunikací vč. technické infrastruktury Holice- I. etapa - dofinancování akce RUP - pokračování akce z r. 2017</t>
  </si>
  <si>
    <t>Dostavba a stavební úpravy Energocentra - Holice -  objekt pro vybavení nové serverovny z projektu OP VVV - pokračování akce z r. 2017</t>
  </si>
  <si>
    <t>Dostavba a rekonstrukce objektu 52 v Holici - pokračování akce z r. 2016  a 2017 (uzavřena SOD)</t>
  </si>
  <si>
    <t>Doplnění chlazení a úprava VZT Envelopa  -dokončení stavební akce z r. 2017</t>
  </si>
  <si>
    <t>Zatím nerealizováno - předpoklad generální opravy celé střechny v r. 2019 - řešeno jako havárie. Odhad 5 - 8 mil. Kč.</t>
  </si>
  <si>
    <t>Aktualizovaná hodnota investiční náročnosti pro r. 2018 a 2019 = celková očekávaná nebo nasmlouvaná skutečnost</t>
  </si>
  <si>
    <t>V rozpočtu SB; výměna vstupních dveří s napojením na přístupový systém a zavedení generálního klíče, kamerový systém vč. Softwaru. Plánovaná je nová přípojka vody a výměna podlahové krytiny v přízemí - odhad 800 tis. Kč pro r. 2019.</t>
  </si>
  <si>
    <t>16.</t>
  </si>
  <si>
    <t xml:space="preserve">11. </t>
  </si>
  <si>
    <t>Úpravy interiérů Envelopa (Modernizace
vybavení studovny Envelopa - dofinacování
projektu OP VVV-ROSTU)* aula - úpravy VZT a
čela auly-částečně odloženo do druhé části
projednávání investic</t>
  </si>
  <si>
    <r>
      <t xml:space="preserve">Stavební úpravy v budově 17. listopadu 50 (VLD)  a 17.listopadu 50a (SLO)                                                                                                                                             </t>
    </r>
    <r>
      <rPr>
        <b/>
        <sz val="11"/>
        <color rgb="FFFF0000"/>
        <rFont val="Calibri"/>
        <family val="2"/>
        <charset val="238"/>
        <scheme val="minor"/>
      </rPr>
      <t xml:space="preserve"> REALIZOVÁNO ČÁSTEČNĚ</t>
    </r>
  </si>
  <si>
    <r>
      <t xml:space="preserve">generální oprava střechy - východní terasa Envelopa - dokončení z r. 2017 - </t>
    </r>
    <r>
      <rPr>
        <b/>
        <sz val="11"/>
        <color rgb="FFFF0000"/>
        <rFont val="Calibri"/>
        <family val="2"/>
        <charset val="238"/>
        <scheme val="minor"/>
      </rPr>
      <t>ODLOŽENO</t>
    </r>
  </si>
  <si>
    <r>
      <t xml:space="preserve">Projektová dokumentace - příprava projektů  a dalších budoucích investic nebo velkých oprav </t>
    </r>
    <r>
      <rPr>
        <b/>
        <sz val="11"/>
        <color rgb="FFFF0000"/>
        <rFont val="Calibri"/>
        <family val="2"/>
        <charset val="238"/>
        <scheme val="minor"/>
      </rPr>
      <t xml:space="preserve"> - ODLOŽENO</t>
    </r>
  </si>
  <si>
    <r>
      <t xml:space="preserve">Rozšíření parkoviště - Karlov </t>
    </r>
    <r>
      <rPr>
        <b/>
        <sz val="11"/>
        <color rgb="FFFF0000"/>
        <rFont val="Calibri"/>
        <family val="2"/>
        <charset val="238"/>
        <scheme val="minor"/>
      </rPr>
      <t>- ODLOŽENO</t>
    </r>
  </si>
  <si>
    <t>Modernizace vybavení studovny - realizováno v rámci projektu ROSTU; úprava auly - odloženo na r. 2019 (možná další výzva "ROSTU")</t>
  </si>
  <si>
    <r>
      <t xml:space="preserve">Obnova technických a technologických systémů
v budově Envelopa (kamerový systém, detekce
plynů, EZS, inteligentní řízení budovy, výměna
čistících zón apod)  </t>
    </r>
    <r>
      <rPr>
        <b/>
        <sz val="11"/>
        <color rgb="FFFF0000"/>
        <rFont val="Calibri"/>
        <family val="2"/>
        <charset val="238"/>
        <scheme val="minor"/>
      </rPr>
      <t>- ODLOŽENO</t>
    </r>
    <r>
      <rPr>
        <sz val="11"/>
        <rFont val="Calibri"/>
        <family val="2"/>
        <charset val="238"/>
        <scheme val="minor"/>
      </rPr>
      <t xml:space="preserve">
projednávání investic</t>
    </r>
  </si>
  <si>
    <t>RFID - zrušeno</t>
  </si>
  <si>
    <r>
      <t xml:space="preserve">Doplnění atrií v 2. až 5. NP budovy Envelopa a </t>
    </r>
    <r>
      <rPr>
        <b/>
        <sz val="11"/>
        <rFont val="Calibri"/>
        <family val="2"/>
        <charset val="238"/>
        <scheme val="minor"/>
      </rPr>
      <t>modernizace studovny</t>
    </r>
    <r>
      <rPr>
        <sz val="11"/>
        <rFont val="Calibri"/>
        <family val="2"/>
        <charset val="238"/>
        <scheme val="minor"/>
      </rPr>
      <t>- dofin.5% -projekt OP VVV ROSTU</t>
    </r>
  </si>
  <si>
    <t xml:space="preserve">notebooky pro grafické programy - dokončení pořízení z r. 2017 </t>
  </si>
  <si>
    <t>Hrazeno z centrálního FRIM RUP (CVT - RNDr. Skoupil)</t>
  </si>
  <si>
    <t xml:space="preserve">Víceúčelové vozidlo MPV  - dokončení pořízení z r. 2017 (uzavřena kupní smlouva) </t>
  </si>
  <si>
    <r>
      <rPr>
        <b/>
        <sz val="11"/>
        <color theme="1"/>
        <rFont val="Calibri"/>
        <family val="2"/>
        <charset val="238"/>
        <scheme val="minor"/>
      </rPr>
      <t>Není investice</t>
    </r>
    <r>
      <rPr>
        <sz val="11"/>
        <color theme="1"/>
        <rFont val="Calibri"/>
        <family val="2"/>
        <charset val="238"/>
        <scheme val="minor"/>
      </rPr>
      <t>, jedná se o 50 ks židlí v celkové hodnotě 537.845,- Kč - dofinancování 5 % 26 892,25 Kč.</t>
    </r>
  </si>
  <si>
    <t>Modernizace atrií (Envelopa) - NIV. - dofinancování 5 % 129 447,01 Kč. Modernizace vybavení studovny (Envelopa) - dofinanocování 5 % 40 495,07 Kč.</t>
  </si>
  <si>
    <t>Předpoklad do konce r. 2018</t>
  </si>
  <si>
    <t>odloženo</t>
  </si>
  <si>
    <t>Renovace kuchyně Karlov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</si>
</sst>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b/>
      <sz val="9"/>
      <color rgb="FF0070C0"/>
      <name val="Calibri"/>
      <family val="2"/>
      <charset val="238"/>
    </font>
    <font>
      <b/>
      <sz val="9"/>
      <color rgb="FF00B050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rgb="FF0070C0"/>
      <name val="Calibri"/>
      <family val="2"/>
      <charset val="238"/>
    </font>
    <font>
      <b/>
      <sz val="14"/>
      <color rgb="FF00B050"/>
      <name val="Calibri"/>
      <family val="2"/>
      <charset val="238"/>
    </font>
    <font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2" fillId="0" borderId="0" xfId="0" applyFont="1"/>
    <xf numFmtId="0" fontId="3" fillId="0" borderId="0" xfId="0" applyFont="1"/>
    <xf numFmtId="164" fontId="4" fillId="0" borderId="0" xfId="0" applyNumberFormat="1" applyFont="1" applyFill="1" applyAlignment="1">
      <alignment horizontal="right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1" fontId="12" fillId="0" borderId="1" xfId="0" applyNumberFormat="1" applyFont="1" applyBorder="1" applyAlignment="1">
      <alignment vertical="top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0" fillId="0" borderId="1" xfId="0" applyNumberFormat="1" applyFill="1" applyBorder="1" applyAlignment="1">
      <alignment vertical="top"/>
    </xf>
    <xf numFmtId="164" fontId="0" fillId="0" borderId="1" xfId="0" applyNumberFormat="1" applyFont="1" applyFill="1" applyBorder="1" applyAlignment="1">
      <alignment horizontal="right" vertical="top" wrapText="1"/>
    </xf>
    <xf numFmtId="0" fontId="0" fillId="0" borderId="1" xfId="0" applyBorder="1" applyAlignment="1">
      <alignment vertical="top"/>
    </xf>
    <xf numFmtId="1" fontId="0" fillId="0" borderId="1" xfId="0" applyNumberFormat="1" applyFill="1" applyBorder="1" applyAlignment="1">
      <alignment vertical="top"/>
    </xf>
    <xf numFmtId="0" fontId="0" fillId="0" borderId="1" xfId="0" applyFill="1" applyBorder="1" applyAlignment="1">
      <alignment vertical="top"/>
    </xf>
    <xf numFmtId="0" fontId="0" fillId="0" borderId="0" xfId="0" applyAlignment="1">
      <alignment vertical="center" wrapText="1"/>
    </xf>
    <xf numFmtId="0" fontId="12" fillId="0" borderId="0" xfId="0" applyFont="1" applyFill="1" applyAlignment="1">
      <alignment vertical="top" wrapText="1"/>
    </xf>
    <xf numFmtId="0" fontId="0" fillId="0" borderId="0" xfId="0" applyFill="1" applyAlignment="1">
      <alignment vertical="top"/>
    </xf>
    <xf numFmtId="0" fontId="0" fillId="0" borderId="0" xfId="0" applyAlignment="1">
      <alignment vertical="top"/>
    </xf>
    <xf numFmtId="0" fontId="12" fillId="0" borderId="1" xfId="0" applyFont="1" applyBorder="1" applyAlignment="1">
      <alignment vertical="top"/>
    </xf>
    <xf numFmtId="0" fontId="12" fillId="0" borderId="1" xfId="0" applyFont="1" applyBorder="1" applyAlignment="1">
      <alignment vertical="top" wrapText="1"/>
    </xf>
    <xf numFmtId="164" fontId="12" fillId="0" borderId="1" xfId="0" applyNumberFormat="1" applyFont="1" applyFill="1" applyBorder="1" applyAlignment="1">
      <alignment horizontal="right" vertical="top"/>
    </xf>
    <xf numFmtId="1" fontId="12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vertical="top"/>
    </xf>
    <xf numFmtId="0" fontId="12" fillId="0" borderId="0" xfId="0" applyFont="1" applyFill="1" applyAlignment="1">
      <alignment vertical="top"/>
    </xf>
    <xf numFmtId="0" fontId="12" fillId="0" borderId="1" xfId="0" applyFont="1" applyBorder="1" applyAlignment="1">
      <alignment horizontal="left" vertical="top" wrapText="1"/>
    </xf>
    <xf numFmtId="0" fontId="0" fillId="0" borderId="0" xfId="0" applyFill="1" applyAlignment="1">
      <alignment vertical="top" wrapText="1"/>
    </xf>
    <xf numFmtId="164" fontId="0" fillId="0" borderId="1" xfId="0" applyNumberFormat="1" applyFill="1" applyBorder="1" applyAlignment="1">
      <alignment vertical="top"/>
    </xf>
    <xf numFmtId="0" fontId="12" fillId="0" borderId="1" xfId="0" applyFont="1" applyFill="1" applyBorder="1" applyAlignment="1">
      <alignment vertical="top"/>
    </xf>
    <xf numFmtId="0" fontId="12" fillId="0" borderId="0" xfId="0" applyNumberFormat="1" applyFont="1" applyFill="1" applyAlignment="1">
      <alignment horizontal="left" vertical="top"/>
    </xf>
    <xf numFmtId="0" fontId="12" fillId="4" borderId="1" xfId="0" applyFont="1" applyFill="1" applyBorder="1" applyAlignment="1">
      <alignment vertical="top" wrapText="1"/>
    </xf>
    <xf numFmtId="164" fontId="0" fillId="4" borderId="1" xfId="0" applyNumberFormat="1" applyFont="1" applyFill="1" applyBorder="1" applyAlignment="1">
      <alignment horizontal="right" vertical="top"/>
    </xf>
    <xf numFmtId="164" fontId="12" fillId="4" borderId="1" xfId="0" applyNumberFormat="1" applyFont="1" applyFill="1" applyBorder="1" applyAlignment="1">
      <alignment horizontal="right" vertical="top"/>
    </xf>
    <xf numFmtId="1" fontId="12" fillId="4" borderId="1" xfId="0" applyNumberFormat="1" applyFont="1" applyFill="1" applyBorder="1" applyAlignment="1">
      <alignment vertical="top"/>
    </xf>
    <xf numFmtId="1" fontId="0" fillId="0" borderId="1" xfId="0" applyNumberFormat="1" applyBorder="1" applyAlignment="1">
      <alignment vertical="top"/>
    </xf>
    <xf numFmtId="0" fontId="12" fillId="0" borderId="0" xfId="0" applyFont="1" applyAlignment="1">
      <alignment vertical="top" wrapText="1"/>
    </xf>
    <xf numFmtId="0" fontId="12" fillId="0" borderId="0" xfId="0" applyNumberFormat="1" applyFont="1" applyFill="1" applyAlignment="1">
      <alignment vertical="top" wrapText="1"/>
    </xf>
    <xf numFmtId="1" fontId="0" fillId="4" borderId="1" xfId="0" applyNumberFormat="1" applyFill="1" applyBorder="1" applyAlignment="1">
      <alignment vertical="top"/>
    </xf>
    <xf numFmtId="164" fontId="0" fillId="4" borderId="1" xfId="0" applyNumberFormat="1" applyFill="1" applyBorder="1" applyAlignment="1">
      <alignment vertical="top"/>
    </xf>
    <xf numFmtId="0" fontId="0" fillId="4" borderId="1" xfId="0" applyFill="1" applyBorder="1" applyAlignment="1">
      <alignment vertical="top"/>
    </xf>
    <xf numFmtId="0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NumberFormat="1" applyAlignment="1">
      <alignment horizontal="right" vertical="top"/>
    </xf>
    <xf numFmtId="164" fontId="12" fillId="0" borderId="0" xfId="0" applyNumberFormat="1" applyFont="1" applyAlignment="1">
      <alignment horizontal="right" vertical="top"/>
    </xf>
    <xf numFmtId="4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0" fontId="12" fillId="0" borderId="0" xfId="0" applyNumberFormat="1" applyFont="1" applyAlignment="1">
      <alignment vertical="top" wrapText="1"/>
    </xf>
    <xf numFmtId="0" fontId="0" fillId="2" borderId="0" xfId="0" applyFill="1"/>
    <xf numFmtId="0" fontId="2" fillId="0" borderId="0" xfId="0" applyFont="1" applyFill="1"/>
    <xf numFmtId="0" fontId="0" fillId="0" borderId="0" xfId="0" applyFill="1"/>
    <xf numFmtId="1" fontId="0" fillId="0" borderId="0" xfId="0" applyNumberFormat="1"/>
    <xf numFmtId="0" fontId="2" fillId="4" borderId="2" xfId="0" applyFont="1" applyFill="1" applyBorder="1"/>
    <xf numFmtId="0" fontId="2" fillId="4" borderId="3" xfId="0" applyFont="1" applyFill="1" applyBorder="1"/>
    <xf numFmtId="0" fontId="2" fillId="2" borderId="3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1" fontId="2" fillId="6" borderId="4" xfId="0" applyNumberFormat="1" applyFont="1" applyFill="1" applyBorder="1" applyAlignment="1">
      <alignment horizontal="center"/>
    </xf>
    <xf numFmtId="1" fontId="2" fillId="3" borderId="0" xfId="0" applyNumberFormat="1" applyFont="1" applyFill="1" applyBorder="1" applyAlignment="1">
      <alignment horizontal="center"/>
    </xf>
    <xf numFmtId="1" fontId="12" fillId="0" borderId="0" xfId="0" applyNumberFormat="1" applyFont="1" applyAlignment="1">
      <alignment vertical="top"/>
    </xf>
    <xf numFmtId="164" fontId="0" fillId="0" borderId="0" xfId="0" applyNumberFormat="1" applyFont="1" applyFill="1" applyAlignment="1">
      <alignment horizontal="right" vertical="top" wrapText="1"/>
    </xf>
    <xf numFmtId="1" fontId="0" fillId="0" borderId="0" xfId="0" applyNumberFormat="1" applyFill="1" applyAlignment="1">
      <alignment vertical="top"/>
    </xf>
    <xf numFmtId="1" fontId="0" fillId="0" borderId="0" xfId="0" applyNumberFormat="1" applyFont="1" applyFill="1" applyAlignment="1">
      <alignment horizontal="right" vertical="top" wrapText="1"/>
    </xf>
    <xf numFmtId="0" fontId="2" fillId="7" borderId="0" xfId="0" applyFont="1" applyFill="1"/>
    <xf numFmtId="1" fontId="2" fillId="0" borderId="0" xfId="0" applyNumberFormat="1" applyFont="1" applyFill="1"/>
    <xf numFmtId="0" fontId="12" fillId="0" borderId="0" xfId="0" applyFont="1" applyAlignment="1">
      <alignment vertical="top"/>
    </xf>
    <xf numFmtId="164" fontId="12" fillId="0" borderId="0" xfId="0" applyNumberFormat="1" applyFont="1" applyFill="1" applyAlignment="1">
      <alignment horizontal="right" vertical="top" wrapText="1"/>
    </xf>
    <xf numFmtId="1" fontId="12" fillId="0" borderId="0" xfId="0" applyNumberFormat="1" applyFont="1" applyFill="1" applyAlignment="1">
      <alignment horizontal="right" vertical="top" wrapText="1"/>
    </xf>
    <xf numFmtId="0" fontId="1" fillId="0" borderId="0" xfId="0" applyFont="1" applyFill="1"/>
    <xf numFmtId="164" fontId="12" fillId="0" borderId="0" xfId="0" applyNumberFormat="1" applyFont="1" applyFill="1" applyAlignment="1">
      <alignment horizontal="right" vertical="top"/>
    </xf>
    <xf numFmtId="1" fontId="12" fillId="0" borderId="0" xfId="0" applyNumberFormat="1" applyFont="1" applyFill="1" applyAlignment="1">
      <alignment horizontal="right" vertical="top"/>
    </xf>
    <xf numFmtId="164" fontId="12" fillId="0" borderId="0" xfId="0" applyNumberFormat="1" applyFont="1" applyFill="1" applyAlignment="1">
      <alignment horizontal="left" vertical="top"/>
    </xf>
    <xf numFmtId="1" fontId="12" fillId="0" borderId="0" xfId="0" applyNumberFormat="1" applyFont="1" applyFill="1" applyAlignment="1">
      <alignment horizontal="left" vertical="top"/>
    </xf>
    <xf numFmtId="0" fontId="0" fillId="0" borderId="0" xfId="0" applyFill="1" applyAlignment="1">
      <alignment wrapText="1"/>
    </xf>
    <xf numFmtId="164" fontId="1" fillId="0" borderId="0" xfId="0" applyNumberFormat="1" applyFont="1" applyFill="1" applyAlignment="1">
      <alignment horizontal="right" vertical="top"/>
    </xf>
    <xf numFmtId="1" fontId="12" fillId="0" borderId="0" xfId="0" applyNumberFormat="1" applyFont="1" applyFill="1" applyAlignment="1">
      <alignment horizontal="left" vertical="top" wrapText="1"/>
    </xf>
    <xf numFmtId="0" fontId="1" fillId="0" borderId="0" xfId="0" applyFont="1" applyFill="1" applyAlignment="1">
      <alignment vertical="top"/>
    </xf>
    <xf numFmtId="164" fontId="12" fillId="0" borderId="0" xfId="0" applyNumberFormat="1" applyFont="1" applyFill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164" fontId="0" fillId="0" borderId="0" xfId="0" applyNumberFormat="1" applyFill="1" applyAlignment="1">
      <alignment horizontal="right" vertical="top"/>
    </xf>
    <xf numFmtId="1" fontId="0" fillId="0" borderId="0" xfId="0" applyNumberFormat="1" applyFill="1" applyAlignment="1">
      <alignment horizontal="right" vertical="top"/>
    </xf>
    <xf numFmtId="0" fontId="12" fillId="0" borderId="0" xfId="0" applyNumberFormat="1" applyFont="1" applyFill="1" applyAlignment="1">
      <alignment vertical="top"/>
    </xf>
    <xf numFmtId="0" fontId="0" fillId="0" borderId="0" xfId="0" applyFont="1" applyFill="1"/>
    <xf numFmtId="0" fontId="0" fillId="0" borderId="0" xfId="0" applyFont="1" applyFill="1" applyAlignment="1">
      <alignment wrapText="1"/>
    </xf>
    <xf numFmtId="1" fontId="0" fillId="0" borderId="0" xfId="0" applyNumberFormat="1" applyFont="1" applyFill="1" applyAlignment="1">
      <alignment vertical="top"/>
    </xf>
    <xf numFmtId="0" fontId="0" fillId="0" borderId="0" xfId="0" applyFont="1" applyFill="1" applyAlignment="1">
      <alignment vertical="top"/>
    </xf>
    <xf numFmtId="1" fontId="0" fillId="0" borderId="0" xfId="0" applyNumberFormat="1" applyFont="1" applyFill="1"/>
    <xf numFmtId="0" fontId="2" fillId="0" borderId="0" xfId="0" applyFont="1" applyFill="1" applyAlignment="1">
      <alignment vertical="top"/>
    </xf>
    <xf numFmtId="0" fontId="3" fillId="0" borderId="0" xfId="0" applyNumberFormat="1" applyFont="1" applyFill="1" applyAlignment="1">
      <alignment vertical="top"/>
    </xf>
    <xf numFmtId="164" fontId="0" fillId="0" borderId="0" xfId="0" applyNumberFormat="1" applyFill="1" applyAlignment="1">
      <alignment horizontal="left" vertical="top" wrapText="1"/>
    </xf>
    <xf numFmtId="1" fontId="0" fillId="0" borderId="0" xfId="0" applyNumberFormat="1" applyFill="1" applyAlignment="1">
      <alignment horizontal="right" vertical="top" wrapText="1"/>
    </xf>
    <xf numFmtId="0" fontId="1" fillId="0" borderId="0" xfId="0" applyFont="1"/>
    <xf numFmtId="0" fontId="1" fillId="0" borderId="0" xfId="0" applyNumberFormat="1" applyFont="1" applyFill="1" applyAlignment="1">
      <alignment vertical="top" wrapText="1"/>
    </xf>
    <xf numFmtId="164" fontId="0" fillId="0" borderId="0" xfId="0" applyNumberFormat="1" applyFill="1" applyAlignment="1">
      <alignment horizontal="right" vertical="top" wrapText="1"/>
    </xf>
    <xf numFmtId="1" fontId="12" fillId="0" borderId="0" xfId="0" applyNumberFormat="1" applyFont="1" applyFill="1" applyAlignment="1">
      <alignment vertical="top"/>
    </xf>
    <xf numFmtId="1" fontId="0" fillId="0" borderId="0" xfId="0" applyNumberFormat="1" applyFill="1" applyAlignment="1">
      <alignment wrapText="1"/>
    </xf>
    <xf numFmtId="1" fontId="0" fillId="0" borderId="0" xfId="0" applyNumberFormat="1" applyFill="1"/>
    <xf numFmtId="0" fontId="0" fillId="0" borderId="0" xfId="0" applyFont="1"/>
    <xf numFmtId="164" fontId="0" fillId="0" borderId="0" xfId="0" applyNumberFormat="1" applyFont="1"/>
    <xf numFmtId="164" fontId="0" fillId="0" borderId="0" xfId="0" applyNumberFormat="1" applyFont="1" applyBorder="1" applyAlignment="1">
      <alignment horizontal="right" vertical="top"/>
    </xf>
    <xf numFmtId="0" fontId="2" fillId="4" borderId="0" xfId="0" applyFont="1" applyFill="1" applyBorder="1"/>
    <xf numFmtId="0" fontId="12" fillId="0" borderId="0" xfId="0" applyFont="1" applyBorder="1" applyAlignment="1">
      <alignment vertical="top" wrapText="1"/>
    </xf>
    <xf numFmtId="0" fontId="13" fillId="0" borderId="0" xfId="0" applyFont="1"/>
    <xf numFmtId="164" fontId="0" fillId="0" borderId="0" xfId="0" applyNumberFormat="1"/>
    <xf numFmtId="0" fontId="0" fillId="0" borderId="1" xfId="0" applyFill="1" applyBorder="1" applyAlignment="1">
      <alignment vertical="top" wrapText="1"/>
    </xf>
    <xf numFmtId="0" fontId="12" fillId="0" borderId="5" xfId="0" applyFont="1" applyBorder="1" applyAlignment="1">
      <alignment vertical="top"/>
    </xf>
    <xf numFmtId="0" fontId="12" fillId="0" borderId="5" xfId="0" applyFont="1" applyBorder="1" applyAlignment="1">
      <alignment vertical="top" wrapText="1"/>
    </xf>
    <xf numFmtId="0" fontId="12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164" fontId="0" fillId="0" borderId="6" xfId="0" applyNumberFormat="1" applyFont="1" applyBorder="1" applyAlignment="1">
      <alignment horizontal="right" vertical="top"/>
    </xf>
    <xf numFmtId="164" fontId="12" fillId="0" borderId="6" xfId="0" applyNumberFormat="1" applyFont="1" applyBorder="1" applyAlignment="1">
      <alignment horizontal="right" vertical="top"/>
    </xf>
    <xf numFmtId="4" fontId="0" fillId="0" borderId="6" xfId="0" applyNumberFormat="1" applyFill="1" applyBorder="1" applyAlignment="1">
      <alignment vertical="top"/>
    </xf>
    <xf numFmtId="164" fontId="12" fillId="0" borderId="6" xfId="0" applyNumberFormat="1" applyFont="1" applyFill="1" applyBorder="1" applyAlignment="1">
      <alignment horizontal="right" vertical="top"/>
    </xf>
    <xf numFmtId="1" fontId="0" fillId="0" borderId="6" xfId="0" applyNumberFormat="1" applyFill="1" applyBorder="1" applyAlignment="1">
      <alignment vertical="top" wrapText="1"/>
    </xf>
    <xf numFmtId="1" fontId="0" fillId="0" borderId="6" xfId="0" applyNumberFormat="1" applyFill="1" applyBorder="1" applyAlignment="1">
      <alignment vertical="top"/>
    </xf>
    <xf numFmtId="0" fontId="0" fillId="0" borderId="6" xfId="0" applyFill="1" applyBorder="1" applyAlignment="1">
      <alignment vertical="top"/>
    </xf>
    <xf numFmtId="0" fontId="0" fillId="0" borderId="7" xfId="0" applyFill="1" applyBorder="1" applyAlignment="1">
      <alignment vertical="top" wrapText="1"/>
    </xf>
    <xf numFmtId="0" fontId="12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0" fontId="0" fillId="0" borderId="1" xfId="0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0" fillId="0" borderId="0" xfId="0" applyNumberFormat="1" applyFill="1" applyAlignment="1">
      <alignment vertical="top"/>
    </xf>
    <xf numFmtId="164" fontId="0" fillId="0" borderId="8" xfId="0" applyNumberFormat="1" applyFont="1" applyBorder="1" applyAlignment="1">
      <alignment horizontal="right" vertical="top"/>
    </xf>
    <xf numFmtId="0" fontId="0" fillId="0" borderId="1" xfId="0" applyBorder="1" applyAlignment="1">
      <alignment vertical="top" wrapText="1"/>
    </xf>
    <xf numFmtId="164" fontId="0" fillId="0" borderId="9" xfId="0" applyNumberFormat="1" applyFont="1" applyBorder="1" applyAlignment="1">
      <alignment horizontal="right" vertical="top"/>
    </xf>
    <xf numFmtId="164" fontId="12" fillId="0" borderId="9" xfId="0" applyNumberFormat="1" applyFont="1" applyBorder="1" applyAlignment="1">
      <alignment horizontal="right" vertical="top"/>
    </xf>
    <xf numFmtId="4" fontId="0" fillId="0" borderId="9" xfId="0" applyNumberFormat="1" applyFill="1" applyBorder="1" applyAlignment="1">
      <alignment vertical="top"/>
    </xf>
    <xf numFmtId="1" fontId="12" fillId="0" borderId="9" xfId="0" applyNumberFormat="1" applyFont="1" applyFill="1" applyBorder="1" applyAlignment="1">
      <alignment vertical="top" wrapText="1"/>
    </xf>
    <xf numFmtId="1" fontId="12" fillId="0" borderId="9" xfId="0" applyNumberFormat="1" applyFont="1" applyFill="1" applyBorder="1" applyAlignment="1">
      <alignment vertical="top"/>
    </xf>
    <xf numFmtId="0" fontId="12" fillId="0" borderId="9" xfId="0" applyFont="1" applyFill="1" applyBorder="1" applyAlignment="1">
      <alignment vertical="top"/>
    </xf>
    <xf numFmtId="0" fontId="12" fillId="0" borderId="1" xfId="0" applyNumberFormat="1" applyFont="1" applyFill="1" applyBorder="1" applyAlignment="1">
      <alignment vertical="top" wrapText="1"/>
    </xf>
    <xf numFmtId="0" fontId="0" fillId="0" borderId="1" xfId="0" applyNumberFormat="1" applyFill="1" applyBorder="1" applyAlignment="1">
      <alignment horizontal="right" vertical="top" wrapText="1"/>
    </xf>
    <xf numFmtId="0" fontId="0" fillId="4" borderId="1" xfId="0" applyFill="1" applyBorder="1" applyAlignment="1">
      <alignment vertical="top" wrapText="1"/>
    </xf>
    <xf numFmtId="0" fontId="12" fillId="4" borderId="1" xfId="0" applyNumberFormat="1" applyFont="1" applyFill="1" applyBorder="1" applyAlignment="1">
      <alignment vertical="top" wrapText="1"/>
    </xf>
    <xf numFmtId="0" fontId="0" fillId="4" borderId="1" xfId="0" applyNumberFormat="1" applyFill="1" applyBorder="1" applyAlignment="1">
      <alignment horizontal="right" vertical="top" wrapText="1"/>
    </xf>
    <xf numFmtId="1" fontId="0" fillId="8" borderId="1" xfId="0" applyNumberFormat="1" applyFill="1" applyBorder="1" applyAlignment="1">
      <alignment vertical="top"/>
    </xf>
    <xf numFmtId="0" fontId="12" fillId="8" borderId="0" xfId="0" applyFont="1" applyFill="1" applyAlignment="1">
      <alignment vertical="top" wrapText="1"/>
    </xf>
    <xf numFmtId="164" fontId="0" fillId="8" borderId="1" xfId="0" applyNumberFormat="1" applyFont="1" applyFill="1" applyBorder="1" applyAlignment="1">
      <alignment horizontal="right" vertical="top"/>
    </xf>
    <xf numFmtId="164" fontId="12" fillId="8" borderId="1" xfId="0" applyNumberFormat="1" applyFont="1" applyFill="1" applyBorder="1" applyAlignment="1">
      <alignment horizontal="right" vertical="top"/>
    </xf>
    <xf numFmtId="4" fontId="0" fillId="8" borderId="1" xfId="0" applyNumberFormat="1" applyFill="1" applyBorder="1" applyAlignment="1">
      <alignment vertical="top"/>
    </xf>
    <xf numFmtId="164" fontId="0" fillId="8" borderId="1" xfId="0" applyNumberFormat="1" applyFill="1" applyBorder="1" applyAlignment="1">
      <alignment vertical="top"/>
    </xf>
    <xf numFmtId="0" fontId="0" fillId="8" borderId="1" xfId="0" applyFill="1" applyBorder="1" applyAlignment="1">
      <alignment vertical="top"/>
    </xf>
    <xf numFmtId="0" fontId="12" fillId="8" borderId="1" xfId="0" applyNumberFormat="1" applyFont="1" applyFill="1" applyBorder="1" applyAlignment="1">
      <alignment vertical="top" wrapText="1"/>
    </xf>
    <xf numFmtId="0" fontId="0" fillId="8" borderId="1" xfId="0" applyFill="1" applyBorder="1" applyAlignment="1">
      <alignment vertical="top" wrapText="1"/>
    </xf>
    <xf numFmtId="0" fontId="12" fillId="8" borderId="1" xfId="0" applyFont="1" applyFill="1" applyBorder="1" applyAlignment="1">
      <alignment vertical="top" wrapText="1"/>
    </xf>
    <xf numFmtId="0" fontId="12" fillId="8" borderId="1" xfId="0" applyFont="1" applyFill="1" applyBorder="1" applyAlignment="1">
      <alignment vertical="top"/>
    </xf>
    <xf numFmtId="0" fontId="5" fillId="0" borderId="0" xfId="0" applyFont="1" applyFill="1" applyAlignment="1">
      <alignment horizontal="center" wrapText="1"/>
    </xf>
    <xf numFmtId="164" fontId="2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vertical="top" wrapText="1"/>
    </xf>
    <xf numFmtId="0" fontId="5" fillId="8" borderId="1" xfId="0" applyFont="1" applyFill="1" applyBorder="1"/>
    <xf numFmtId="0" fontId="0" fillId="8" borderId="1" xfId="0" applyFill="1" applyBorder="1" applyAlignment="1">
      <alignment horizontal="left" vertical="top" wrapText="1"/>
    </xf>
    <xf numFmtId="0" fontId="5" fillId="8" borderId="1" xfId="0" applyFont="1" applyFill="1" applyBorder="1" applyAlignment="1">
      <alignment horizontal="center" wrapText="1"/>
    </xf>
    <xf numFmtId="0" fontId="14" fillId="8" borderId="1" xfId="0" applyFont="1" applyFill="1" applyBorder="1" applyAlignment="1">
      <alignment horizontal="center" wrapText="1"/>
    </xf>
    <xf numFmtId="0" fontId="4" fillId="8" borderId="1" xfId="0" applyFont="1" applyFill="1" applyBorder="1" applyAlignment="1">
      <alignment horizontal="center" wrapText="1"/>
    </xf>
    <xf numFmtId="0" fontId="15" fillId="8" borderId="1" xfId="0" applyFont="1" applyFill="1" applyBorder="1" applyAlignment="1">
      <alignment horizontal="center" wrapText="1"/>
    </xf>
    <xf numFmtId="0" fontId="5" fillId="8" borderId="1" xfId="0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vertical="top"/>
    </xf>
    <xf numFmtId="0" fontId="0" fillId="8" borderId="1" xfId="0" applyFill="1" applyBorder="1"/>
    <xf numFmtId="1" fontId="12" fillId="8" borderId="1" xfId="0" applyNumberFormat="1" applyFont="1" applyFill="1" applyBorder="1" applyAlignment="1">
      <alignment horizontal="right" vertical="top"/>
    </xf>
    <xf numFmtId="4" fontId="1" fillId="8" borderId="1" xfId="0" applyNumberFormat="1" applyFont="1" applyFill="1" applyBorder="1" applyAlignment="1">
      <alignment vertical="top"/>
    </xf>
    <xf numFmtId="0" fontId="2" fillId="8" borderId="1" xfId="0" applyFont="1" applyFill="1" applyBorder="1" applyAlignment="1">
      <alignment horizontal="right" vertical="top" wrapText="1"/>
    </xf>
    <xf numFmtId="0" fontId="0" fillId="8" borderId="0" xfId="0" applyFill="1" applyAlignment="1">
      <alignment vertical="top"/>
    </xf>
    <xf numFmtId="164" fontId="0" fillId="8" borderId="1" xfId="0" applyNumberFormat="1" applyFill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571"/>
  <sheetViews>
    <sheetView topLeftCell="A19" workbookViewId="0">
      <selection activeCell="C121" sqref="C121"/>
    </sheetView>
  </sheetViews>
  <sheetFormatPr defaultColWidth="9.1796875" defaultRowHeight="14.5" x14ac:dyDescent="0.35"/>
  <cols>
    <col min="1" max="1" width="7.54296875" customWidth="1"/>
    <col min="2" max="2" width="61.81640625" customWidth="1"/>
    <col min="3" max="3" width="18" customWidth="1"/>
    <col min="4" max="4" width="18.1796875" hidden="1" customWidth="1"/>
    <col min="5" max="7" width="16.7265625" hidden="1" customWidth="1"/>
    <col min="8" max="9" width="17" hidden="1" customWidth="1"/>
    <col min="10" max="10" width="14.7265625" hidden="1" customWidth="1"/>
    <col min="11" max="11" width="23.54296875" hidden="1" customWidth="1"/>
    <col min="12" max="12" width="17.7265625" hidden="1" customWidth="1"/>
    <col min="13" max="13" width="14.54296875" hidden="1" customWidth="1"/>
    <col min="14" max="14" width="17.453125" hidden="1" customWidth="1"/>
    <col min="15" max="15" width="19.26953125" hidden="1" customWidth="1"/>
    <col min="16" max="16" width="10" hidden="1" customWidth="1"/>
    <col min="17" max="17" width="18" hidden="1" customWidth="1"/>
    <col min="18" max="18" width="17.1796875" customWidth="1"/>
    <col min="19" max="19" width="19.1796875" customWidth="1"/>
    <col min="20" max="20" width="39" customWidth="1"/>
    <col min="21" max="21" width="15.81640625" customWidth="1"/>
    <col min="22" max="22" width="71.81640625" customWidth="1"/>
  </cols>
  <sheetData>
    <row r="2" spans="1:27" s="97" customFormat="1" x14ac:dyDescent="0.35">
      <c r="A2" s="1" t="s">
        <v>138</v>
      </c>
      <c r="C2" s="1"/>
      <c r="F2" s="98"/>
      <c r="R2" s="1"/>
      <c r="S2" s="1"/>
    </row>
    <row r="3" spans="1:27" x14ac:dyDescent="0.35">
      <c r="A3" s="2"/>
      <c r="H3" s="3" t="e">
        <f>#REF!-#REF!</f>
        <v>#REF!</v>
      </c>
    </row>
    <row r="4" spans="1:27" ht="43.5" customHeight="1" x14ac:dyDescent="0.35">
      <c r="A4" s="4"/>
      <c r="B4" s="5" t="s">
        <v>0</v>
      </c>
      <c r="C4" s="5" t="s">
        <v>114</v>
      </c>
      <c r="D4" s="5" t="s">
        <v>1</v>
      </c>
      <c r="E4" s="5" t="s">
        <v>2</v>
      </c>
      <c r="F4" s="5" t="s">
        <v>3</v>
      </c>
      <c r="G4" s="5" t="s">
        <v>4</v>
      </c>
      <c r="H4" s="5" t="s">
        <v>5</v>
      </c>
      <c r="I4" s="5" t="s">
        <v>6</v>
      </c>
      <c r="J4" s="5" t="s">
        <v>7</v>
      </c>
      <c r="K4" s="5" t="s">
        <v>8</v>
      </c>
      <c r="L4" s="5" t="s">
        <v>9</v>
      </c>
      <c r="M4" s="5" t="s">
        <v>10</v>
      </c>
      <c r="N4" s="6" t="s">
        <v>11</v>
      </c>
      <c r="O4" s="7" t="s">
        <v>12</v>
      </c>
      <c r="P4" s="6" t="s">
        <v>13</v>
      </c>
      <c r="Q4" s="6" t="s">
        <v>14</v>
      </c>
      <c r="R4" s="5" t="s">
        <v>115</v>
      </c>
      <c r="S4" s="5" t="s">
        <v>116</v>
      </c>
      <c r="T4" s="6" t="s">
        <v>146</v>
      </c>
      <c r="U4" s="5" t="s">
        <v>118</v>
      </c>
      <c r="V4" s="5" t="s">
        <v>117</v>
      </c>
    </row>
    <row r="5" spans="1:27" s="20" customFormat="1" ht="29" x14ac:dyDescent="0.35">
      <c r="A5" s="8" t="s">
        <v>15</v>
      </c>
      <c r="B5" s="27" t="s">
        <v>141</v>
      </c>
      <c r="C5" s="10">
        <v>2700000</v>
      </c>
      <c r="D5" s="11"/>
      <c r="E5" s="11" t="str">
        <f>IF(SUMIF($B$21:$B$489,#REF!,E$21:E$489)=0,"",SUMIF($B$21:$B$489,#REF!,E$21:E$489))</f>
        <v/>
      </c>
      <c r="F5" s="11" t="str">
        <f>IF(SUMIF($B$21:$B$489,#REF!,F$21:F$489)=0,"",SUMIF($B$21:$B$489,#REF!,F$21:F$489))</f>
        <v/>
      </c>
      <c r="G5" s="11" t="str">
        <f>IF(SUMIF($B$21:$B$489,#REF!,G$21:G$489)=0,"",SUMIF($B$21:$B$489,#REF!,G$21:G$489))</f>
        <v/>
      </c>
      <c r="H5" s="11" t="str">
        <f>IF(SUMIF($B$21:$B$489,#REF!,H$21:H$489)=0,"",SUMIF($B$21:$B$489,#REF!,H$21:H$489))</f>
        <v/>
      </c>
      <c r="I5" s="12"/>
      <c r="J5" s="13"/>
      <c r="K5" s="14"/>
      <c r="L5" s="15"/>
      <c r="M5" s="16"/>
      <c r="N5" s="17"/>
      <c r="O5" s="18"/>
      <c r="P5" s="19"/>
      <c r="Q5" s="19"/>
      <c r="R5" s="10">
        <v>8564000</v>
      </c>
      <c r="S5" s="10">
        <f>C5+R5</f>
        <v>11264000</v>
      </c>
      <c r="T5" s="10">
        <v>16540094.09</v>
      </c>
      <c r="U5" s="29">
        <f>T5-S5</f>
        <v>5276094.09</v>
      </c>
      <c r="V5" s="104" t="s">
        <v>140</v>
      </c>
      <c r="W5" s="19"/>
      <c r="X5" s="19"/>
      <c r="Y5" s="19"/>
      <c r="Z5" s="19"/>
      <c r="AA5" s="19"/>
    </row>
    <row r="6" spans="1:27" s="20" customFormat="1" ht="58" x14ac:dyDescent="0.35">
      <c r="A6" s="21" t="s">
        <v>119</v>
      </c>
      <c r="B6" s="22" t="s">
        <v>120</v>
      </c>
      <c r="C6" s="10">
        <v>8530000</v>
      </c>
      <c r="D6" s="11"/>
      <c r="E6" s="11" t="str">
        <f>IF(SUMIF($B$21:$B$489,$B6,E$21:E$489)=0,"",SUMIF($B$21:$B$489,$B6,E$21:E$489))</f>
        <v/>
      </c>
      <c r="F6" s="11" t="str">
        <f>IF(SUMIF($B$21:$B$489,$B6,F$21:F$489)=0,"",SUMIF($B$21:$B$489,$B6,F$21:F$489))</f>
        <v/>
      </c>
      <c r="G6" s="11" t="str">
        <f>IF(SUMIF($B$21:$B$489,$B6,G$21:G$489)=0,"",SUMIF($B$21:$B$489,$B6,G$21:G$489))</f>
        <v/>
      </c>
      <c r="H6" s="11" t="str">
        <f>IF(SUMIF($B$21:$B$489,$B6,H$21:H$489)=0,"",SUMIF($B$21:$B$489,$B6,H$21:H$489))</f>
        <v/>
      </c>
      <c r="I6" s="12"/>
      <c r="J6" s="23"/>
      <c r="K6" s="15"/>
      <c r="L6" s="24"/>
      <c r="M6" s="25"/>
      <c r="N6" s="19"/>
      <c r="O6" s="26"/>
      <c r="P6" s="19"/>
      <c r="Q6" s="19"/>
      <c r="R6" s="10">
        <v>5870000</v>
      </c>
      <c r="S6" s="10">
        <f t="shared" ref="S6:S11" si="0">C6+R6</f>
        <v>14400000</v>
      </c>
      <c r="T6" s="10">
        <v>28388311.52</v>
      </c>
      <c r="U6" s="29">
        <f t="shared" ref="U6:U11" si="1">T6-S6</f>
        <v>13988311.52</v>
      </c>
      <c r="V6" s="104" t="s">
        <v>121</v>
      </c>
      <c r="W6" s="19"/>
      <c r="X6" s="19"/>
      <c r="Y6" s="19"/>
      <c r="Z6" s="19"/>
      <c r="AA6" s="19"/>
    </row>
    <row r="7" spans="1:27" s="20" customFormat="1" ht="58" x14ac:dyDescent="0.35">
      <c r="A7" s="21" t="s">
        <v>17</v>
      </c>
      <c r="B7" s="22" t="s">
        <v>18</v>
      </c>
      <c r="C7" s="10">
        <v>1980000</v>
      </c>
      <c r="D7" s="11"/>
      <c r="E7" s="11" t="str">
        <f>IF(SUMIF($B$21:$B$489,#REF!,E$21:E$489)=0,"",SUMIF($B$21:$B$489,#REF!,E$21:E$489))</f>
        <v/>
      </c>
      <c r="F7" s="11" t="str">
        <f>IF(SUMIF($B$21:$B$489,#REF!,F$21:F$489)=0,"",SUMIF($B$21:$B$489,#REF!,F$21:F$489))</f>
        <v/>
      </c>
      <c r="G7" s="11" t="str">
        <f>IF(SUMIF($B$21:$B$489,#REF!,G$21:G$489)=0,"",SUMIF($B$21:$B$489,#REF!,G$21:G$489))</f>
        <v/>
      </c>
      <c r="H7" s="11" t="str">
        <f>IF(SUMIF($B$21:$B$489,#REF!,H$21:H$489)=0,"",SUMIF($B$21:$B$489,#REF!,H$21:H$489))</f>
        <v/>
      </c>
      <c r="I7" s="12"/>
      <c r="J7" s="23"/>
      <c r="K7" s="15"/>
      <c r="L7" s="24"/>
      <c r="M7" s="25"/>
      <c r="N7" s="19"/>
      <c r="O7" s="18"/>
      <c r="P7" s="19"/>
      <c r="Q7" s="19"/>
      <c r="R7" s="10">
        <v>1800000</v>
      </c>
      <c r="S7" s="10">
        <f t="shared" si="0"/>
        <v>3780000</v>
      </c>
      <c r="T7" s="10">
        <v>6324839.5999999996</v>
      </c>
      <c r="U7" s="29">
        <f t="shared" si="1"/>
        <v>2544839.5999999996</v>
      </c>
      <c r="V7" s="16"/>
      <c r="W7" s="19"/>
      <c r="X7" s="19"/>
      <c r="Y7" s="19"/>
      <c r="Z7" s="19"/>
      <c r="AA7" s="19"/>
    </row>
    <row r="8" spans="1:27" s="20" customFormat="1" ht="29" x14ac:dyDescent="0.35">
      <c r="A8" s="21" t="s">
        <v>19</v>
      </c>
      <c r="B8" s="22" t="s">
        <v>142</v>
      </c>
      <c r="C8" s="10">
        <v>4700000</v>
      </c>
      <c r="D8" s="11"/>
      <c r="E8" s="11" t="str">
        <f t="shared" ref="E8:H9" si="2">IF(SUMIF($B$21:$B$489,$B8,E$21:E$489)=0,"",SUMIF($B$21:$B$489,$B8,E$21:E$489))</f>
        <v/>
      </c>
      <c r="F8" s="23" t="str">
        <f t="shared" si="2"/>
        <v/>
      </c>
      <c r="G8" s="11" t="str">
        <f t="shared" si="2"/>
        <v/>
      </c>
      <c r="H8" s="11" t="str">
        <f t="shared" si="2"/>
        <v/>
      </c>
      <c r="I8" s="12"/>
      <c r="J8" s="23"/>
      <c r="K8" s="15"/>
      <c r="L8" s="24"/>
      <c r="M8" s="16"/>
      <c r="N8" s="19"/>
      <c r="O8" s="18"/>
      <c r="P8" s="19"/>
      <c r="Q8" s="19"/>
      <c r="R8" s="10">
        <v>7200000</v>
      </c>
      <c r="S8" s="10">
        <f t="shared" si="0"/>
        <v>11900000</v>
      </c>
      <c r="T8" s="10">
        <v>16387029.779999999</v>
      </c>
      <c r="U8" s="29">
        <f t="shared" si="1"/>
        <v>4487029.7799999993</v>
      </c>
      <c r="V8" s="16"/>
      <c r="W8" s="19"/>
      <c r="X8" s="19"/>
      <c r="Y8" s="19"/>
      <c r="Z8" s="19"/>
      <c r="AA8" s="19"/>
    </row>
    <row r="9" spans="1:27" s="20" customFormat="1" ht="29" x14ac:dyDescent="0.35">
      <c r="A9" s="21" t="s">
        <v>20</v>
      </c>
      <c r="B9" s="22" t="s">
        <v>143</v>
      </c>
      <c r="C9" s="10">
        <v>11200000</v>
      </c>
      <c r="D9" s="11"/>
      <c r="E9" s="11" t="str">
        <f t="shared" si="2"/>
        <v/>
      </c>
      <c r="F9" s="11" t="str">
        <f t="shared" si="2"/>
        <v/>
      </c>
      <c r="G9" s="11" t="str">
        <f t="shared" si="2"/>
        <v/>
      </c>
      <c r="H9" s="11" t="str">
        <f t="shared" si="2"/>
        <v/>
      </c>
      <c r="I9" s="23"/>
      <c r="J9" s="23"/>
      <c r="K9" s="15"/>
      <c r="L9" s="24"/>
      <c r="M9" s="16"/>
      <c r="N9" s="19"/>
      <c r="O9" s="26"/>
      <c r="P9" s="19"/>
      <c r="Q9" s="19"/>
      <c r="R9" s="10">
        <v>17100000</v>
      </c>
      <c r="S9" s="10">
        <f t="shared" si="0"/>
        <v>28300000</v>
      </c>
      <c r="T9" s="10">
        <v>28305464.629999999</v>
      </c>
      <c r="U9" s="12">
        <f t="shared" si="1"/>
        <v>5464.6299999989569</v>
      </c>
      <c r="V9" s="16"/>
      <c r="W9" s="19"/>
      <c r="X9" s="19"/>
      <c r="Y9" s="19"/>
      <c r="Z9" s="19"/>
      <c r="AA9" s="19"/>
    </row>
    <row r="10" spans="1:27" s="20" customFormat="1" ht="29.5" thickBot="1" x14ac:dyDescent="0.4">
      <c r="A10" s="107" t="s">
        <v>21</v>
      </c>
      <c r="B10" s="108" t="s">
        <v>22</v>
      </c>
      <c r="C10" s="109">
        <v>4500000</v>
      </c>
      <c r="D10" s="110"/>
      <c r="E10" s="110" t="str">
        <f>IF(SUMIF($B$21:$B$489,$B10,E$21:E$489)=0,"",SUMIF($B$21:$B$489,$B10,E$21:E$489))</f>
        <v/>
      </c>
      <c r="F10" s="110" t="str">
        <f>IF(SUMIF($B$21:$B$489,$B10,F$21:F$489)=0,"",SUMIF($B$21:$B$489,$B10,F$21:F$489))</f>
        <v/>
      </c>
      <c r="G10" s="110"/>
      <c r="H10" s="110"/>
      <c r="I10" s="111"/>
      <c r="J10" s="112"/>
      <c r="K10" s="113"/>
      <c r="L10" s="114"/>
      <c r="M10" s="115"/>
      <c r="N10" s="116"/>
      <c r="O10" s="117"/>
      <c r="P10" s="118"/>
      <c r="Q10" s="116"/>
      <c r="R10" s="109">
        <v>6875000</v>
      </c>
      <c r="S10" s="109">
        <f t="shared" si="0"/>
        <v>11375000</v>
      </c>
      <c r="T10" s="109">
        <v>7406834.3499999996</v>
      </c>
      <c r="U10" s="111">
        <f t="shared" si="1"/>
        <v>-3968165.6500000004</v>
      </c>
      <c r="V10" s="115"/>
      <c r="W10" s="19"/>
      <c r="X10" s="19"/>
      <c r="Y10" s="19"/>
      <c r="Z10" s="19"/>
      <c r="AA10" s="19"/>
    </row>
    <row r="11" spans="1:27" s="20" customFormat="1" ht="29" x14ac:dyDescent="0.35">
      <c r="A11" s="105" t="s">
        <v>23</v>
      </c>
      <c r="B11" s="106" t="s">
        <v>144</v>
      </c>
      <c r="C11" s="124">
        <v>1184000</v>
      </c>
      <c r="D11" s="125"/>
      <c r="E11" s="125" t="str">
        <f>IF(SUMIF($B$21:$B$489,$B11,E$21:E$489)=0,"",SUMIF($B$21:$B$489,$B11,E$21:E$489))</f>
        <v/>
      </c>
      <c r="F11" s="125" t="str">
        <f>IF(SUMIF($B$21:$B$489,$B11,F$21:F$489)=0,"",SUMIF($B$21:$B$489,$B11,F$21:F$489))</f>
        <v/>
      </c>
      <c r="G11" s="125" t="str">
        <f>IF(SUMIF($B$21:$B$489,$B11,G$21:G$489)=0,"",SUMIF($B$21:$B$489,$B11,G$21:G$489))</f>
        <v/>
      </c>
      <c r="H11" s="125" t="str">
        <f>IF(SUMIF($B$21:$B$489,$B11,H$21:H$489)=0,"",SUMIF($B$21:$B$489,$B11,H$21:H$489))</f>
        <v/>
      </c>
      <c r="I11" s="126"/>
      <c r="J11" s="126"/>
      <c r="K11" s="127"/>
      <c r="L11" s="128"/>
      <c r="M11" s="129"/>
      <c r="N11" s="28"/>
      <c r="O11" s="31"/>
      <c r="P11" s="19"/>
      <c r="Q11" s="28"/>
      <c r="R11" s="124"/>
      <c r="S11" s="122">
        <f t="shared" si="0"/>
        <v>1184000</v>
      </c>
      <c r="T11" s="99">
        <v>1071134.67</v>
      </c>
      <c r="U11" s="121">
        <f t="shared" si="1"/>
        <v>-112865.33000000007</v>
      </c>
      <c r="V11" s="19"/>
      <c r="W11" s="19"/>
      <c r="X11" s="19"/>
      <c r="Y11" s="19"/>
      <c r="Z11" s="19"/>
      <c r="AA11" s="19"/>
    </row>
    <row r="12" spans="1:27" s="20" customFormat="1" x14ac:dyDescent="0.35">
      <c r="A12" s="36" t="s">
        <v>27</v>
      </c>
      <c r="B12" s="123" t="s">
        <v>28</v>
      </c>
      <c r="C12" s="10">
        <v>3980000</v>
      </c>
      <c r="D12" s="11"/>
      <c r="E12" s="11" t="str">
        <f>IF(SUMIF($B$21:$B$489,#REF!,E$21:E$489)=0,"",SUMIF($B$21:$B$489,#REF!,E$21:E$489))</f>
        <v/>
      </c>
      <c r="F12" s="11" t="str">
        <f>IF(SUMIF($B$21:$B$489,#REF!,F$21:F$489)=0,"",SUMIF($B$21:$B$489,#REF!,F$21:F$489))</f>
        <v/>
      </c>
      <c r="G12" s="11" t="str">
        <f>IF(SUMIF($B$21:$B$489,#REF!,G$21:G$489)=0,"",SUMIF($B$21:$B$489,#REF!,G$21:G$489))</f>
        <v/>
      </c>
      <c r="H12" s="11" t="str">
        <f>IF(SUMIF($B$21:$B$489,#REF!,H$21:H$489)=0,"",SUMIF($B$21:$B$489,#REF!,H$21:H$489))</f>
        <v/>
      </c>
      <c r="I12" s="23"/>
      <c r="J12" s="29"/>
      <c r="K12" s="15"/>
      <c r="L12" s="15"/>
      <c r="M12" s="16"/>
      <c r="N12" s="104"/>
      <c r="O12" s="130"/>
      <c r="P12" s="16"/>
      <c r="Q12" s="131"/>
      <c r="R12" s="10"/>
      <c r="S12" s="10">
        <f>C12</f>
        <v>3980000</v>
      </c>
      <c r="T12" s="10">
        <v>3797385.17</v>
      </c>
      <c r="U12" s="29">
        <f>T12-S12</f>
        <v>-182614.83000000007</v>
      </c>
      <c r="V12" s="16"/>
      <c r="W12" s="19"/>
      <c r="X12" s="19"/>
      <c r="Y12" s="19"/>
      <c r="Z12" s="19"/>
      <c r="AA12" s="19"/>
    </row>
    <row r="13" spans="1:27" s="19" customFormat="1" ht="43.5" x14ac:dyDescent="0.35">
      <c r="A13" s="35" t="s">
        <v>29</v>
      </c>
      <c r="B13" s="32" t="s">
        <v>151</v>
      </c>
      <c r="C13" s="33"/>
      <c r="D13" s="34"/>
      <c r="E13" s="34" t="str">
        <f t="shared" ref="E13:H18" si="3">IF(SUMIF($B$21:$B$489,$B13,E$21:E$489)=0,"",SUMIF($B$21:$B$489,$B13,E$21:E$489))</f>
        <v/>
      </c>
      <c r="F13" s="34" t="str">
        <f t="shared" si="3"/>
        <v/>
      </c>
      <c r="G13" s="34" t="str">
        <f t="shared" si="3"/>
        <v/>
      </c>
      <c r="H13" s="34" t="str">
        <f t="shared" si="3"/>
        <v/>
      </c>
      <c r="I13" s="34"/>
      <c r="J13" s="40"/>
      <c r="K13" s="39"/>
      <c r="L13" s="39"/>
      <c r="M13" s="41"/>
      <c r="N13" s="132"/>
      <c r="O13" s="133"/>
      <c r="P13" s="41"/>
      <c r="Q13" s="134"/>
      <c r="R13" s="33"/>
      <c r="S13" s="33"/>
      <c r="T13" s="33">
        <v>249082.98</v>
      </c>
      <c r="U13" s="40">
        <f>T13-S13</f>
        <v>249082.98</v>
      </c>
      <c r="V13" s="132" t="s">
        <v>147</v>
      </c>
    </row>
    <row r="14" spans="1:27" s="19" customFormat="1" ht="29" x14ac:dyDescent="0.35">
      <c r="A14" s="135" t="s">
        <v>25</v>
      </c>
      <c r="B14" s="136" t="s">
        <v>152</v>
      </c>
      <c r="C14" s="137">
        <v>2100000</v>
      </c>
      <c r="D14" s="138"/>
      <c r="E14" s="138" t="str">
        <f t="shared" si="3"/>
        <v/>
      </c>
      <c r="F14" s="138" t="str">
        <f t="shared" si="3"/>
        <v/>
      </c>
      <c r="G14" s="138" t="str">
        <f t="shared" si="3"/>
        <v/>
      </c>
      <c r="H14" s="138" t="str">
        <f t="shared" si="3"/>
        <v/>
      </c>
      <c r="I14" s="139"/>
      <c r="J14" s="140"/>
      <c r="K14" s="135"/>
      <c r="L14" s="135"/>
      <c r="M14" s="141"/>
      <c r="N14" s="141"/>
      <c r="O14" s="142"/>
      <c r="P14" s="141"/>
      <c r="Q14" s="141"/>
      <c r="R14" s="137"/>
      <c r="S14" s="137"/>
      <c r="T14" s="137"/>
      <c r="U14" s="141"/>
      <c r="V14" s="143" t="s">
        <v>145</v>
      </c>
    </row>
    <row r="15" spans="1:27" s="19" customFormat="1" ht="29" x14ac:dyDescent="0.35">
      <c r="A15" s="135" t="s">
        <v>30</v>
      </c>
      <c r="B15" s="144" t="s">
        <v>153</v>
      </c>
      <c r="C15" s="137">
        <v>500000</v>
      </c>
      <c r="D15" s="138"/>
      <c r="E15" s="138" t="str">
        <f t="shared" si="3"/>
        <v/>
      </c>
      <c r="F15" s="138" t="str">
        <f t="shared" si="3"/>
        <v/>
      </c>
      <c r="G15" s="138" t="str">
        <f t="shared" si="3"/>
        <v/>
      </c>
      <c r="H15" s="138" t="str">
        <f t="shared" si="3"/>
        <v/>
      </c>
      <c r="I15" s="139"/>
      <c r="J15" s="140"/>
      <c r="K15" s="135"/>
      <c r="L15" s="135"/>
      <c r="M15" s="141"/>
      <c r="N15" s="143"/>
      <c r="O15" s="142"/>
      <c r="P15" s="141"/>
      <c r="Q15" s="141"/>
      <c r="R15" s="137">
        <v>500000</v>
      </c>
      <c r="S15" s="137"/>
      <c r="T15" s="137">
        <v>90862.49</v>
      </c>
      <c r="U15" s="141"/>
      <c r="V15" s="141"/>
    </row>
    <row r="16" spans="1:27" s="19" customFormat="1" x14ac:dyDescent="0.35">
      <c r="A16" s="135" t="s">
        <v>148</v>
      </c>
      <c r="B16" s="144" t="s">
        <v>154</v>
      </c>
      <c r="C16" s="137"/>
      <c r="D16" s="138"/>
      <c r="E16" s="138" t="str">
        <f t="shared" si="3"/>
        <v/>
      </c>
      <c r="F16" s="138" t="str">
        <f t="shared" si="3"/>
        <v/>
      </c>
      <c r="G16" s="138" t="str">
        <f t="shared" si="3"/>
        <v/>
      </c>
      <c r="H16" s="138" t="str">
        <f t="shared" si="3"/>
        <v/>
      </c>
      <c r="I16" s="139"/>
      <c r="J16" s="140"/>
      <c r="K16" s="135"/>
      <c r="L16" s="135"/>
      <c r="M16" s="141"/>
      <c r="N16" s="143"/>
      <c r="O16" s="142"/>
      <c r="P16" s="141"/>
      <c r="Q16" s="141"/>
      <c r="R16" s="137"/>
      <c r="S16" s="137"/>
      <c r="T16" s="137"/>
      <c r="U16" s="141"/>
      <c r="V16" s="141"/>
    </row>
    <row r="17" spans="1:27" s="19" customFormat="1" ht="72.5" x14ac:dyDescent="0.35">
      <c r="A17" s="135" t="s">
        <v>149</v>
      </c>
      <c r="B17" s="144" t="s">
        <v>150</v>
      </c>
      <c r="C17" s="137">
        <v>154000</v>
      </c>
      <c r="D17" s="138"/>
      <c r="E17" s="138" t="str">
        <f t="shared" si="3"/>
        <v/>
      </c>
      <c r="F17" s="138" t="str">
        <f t="shared" si="3"/>
        <v/>
      </c>
      <c r="G17" s="138" t="str">
        <f t="shared" si="3"/>
        <v/>
      </c>
      <c r="H17" s="138" t="str">
        <f t="shared" si="3"/>
        <v/>
      </c>
      <c r="I17" s="139"/>
      <c r="J17" s="140"/>
      <c r="K17" s="135"/>
      <c r="L17" s="135"/>
      <c r="M17" s="141"/>
      <c r="N17" s="143"/>
      <c r="O17" s="142"/>
      <c r="P17" s="141"/>
      <c r="Q17" s="141"/>
      <c r="R17" s="137"/>
      <c r="S17" s="137"/>
      <c r="T17" s="137"/>
      <c r="U17" s="141"/>
      <c r="V17" s="143" t="s">
        <v>155</v>
      </c>
    </row>
    <row r="18" spans="1:27" s="19" customFormat="1" ht="72.5" x14ac:dyDescent="0.35">
      <c r="A18" s="135" t="s">
        <v>26</v>
      </c>
      <c r="B18" s="144" t="s">
        <v>156</v>
      </c>
      <c r="C18" s="137"/>
      <c r="D18" s="138"/>
      <c r="E18" s="138" t="str">
        <f t="shared" si="3"/>
        <v/>
      </c>
      <c r="F18" s="138" t="str">
        <f t="shared" si="3"/>
        <v/>
      </c>
      <c r="G18" s="138" t="str">
        <f t="shared" si="3"/>
        <v/>
      </c>
      <c r="H18" s="138" t="str">
        <f t="shared" si="3"/>
        <v/>
      </c>
      <c r="I18" s="139"/>
      <c r="J18" s="140"/>
      <c r="K18" s="135"/>
      <c r="L18" s="135"/>
      <c r="M18" s="141"/>
      <c r="N18" s="143"/>
      <c r="O18" s="142"/>
      <c r="P18" s="141"/>
      <c r="Q18" s="141"/>
      <c r="R18" s="137"/>
      <c r="S18" s="137"/>
      <c r="T18" s="137"/>
      <c r="U18" s="141"/>
      <c r="V18" s="141"/>
    </row>
    <row r="19" spans="1:27" s="20" customFormat="1" x14ac:dyDescent="0.35">
      <c r="A19" s="43"/>
      <c r="B19" s="37"/>
      <c r="C19" s="44"/>
      <c r="D19" s="45"/>
      <c r="E19" s="45"/>
      <c r="F19" s="45"/>
      <c r="G19" s="45"/>
      <c r="H19" s="45"/>
      <c r="I19" s="46"/>
      <c r="J19" s="47"/>
      <c r="K19" s="43"/>
      <c r="L19" s="43"/>
      <c r="N19" s="42"/>
      <c r="O19" s="48"/>
      <c r="Q19" s="19"/>
      <c r="R19" s="44"/>
      <c r="S19" s="44"/>
      <c r="T19" s="99"/>
    </row>
    <row r="20" spans="1:27" ht="15" hidden="1" thickBot="1" x14ac:dyDescent="0.4">
      <c r="A20" s="53"/>
      <c r="B20" s="54" t="s">
        <v>38</v>
      </c>
      <c r="C20" s="54"/>
      <c r="D20" s="54"/>
      <c r="E20" s="54"/>
      <c r="F20" s="55">
        <v>80</v>
      </c>
      <c r="G20" s="56">
        <v>30</v>
      </c>
      <c r="H20" s="57">
        <v>81</v>
      </c>
      <c r="I20" s="58" t="s">
        <v>6</v>
      </c>
      <c r="J20" s="52"/>
      <c r="K20" s="52"/>
      <c r="R20" s="54"/>
      <c r="S20" s="100"/>
    </row>
    <row r="21" spans="1:27" ht="15" hidden="1" customHeight="1" x14ac:dyDescent="0.35">
      <c r="A21" s="59" t="s">
        <v>39</v>
      </c>
      <c r="B21" s="37" t="s">
        <v>40</v>
      </c>
      <c r="C21" s="37"/>
      <c r="D21" s="37"/>
      <c r="E21" s="37"/>
      <c r="F21" s="37"/>
      <c r="G21" s="37"/>
      <c r="H21" s="37"/>
      <c r="I21" s="37"/>
      <c r="J21" s="60"/>
      <c r="K21" s="61"/>
      <c r="L21" s="60"/>
      <c r="M21" s="51"/>
      <c r="N21" s="51"/>
      <c r="O21" s="51"/>
      <c r="P21" s="51"/>
      <c r="Q21" s="51"/>
      <c r="R21" s="37"/>
      <c r="S21" s="37"/>
      <c r="T21" s="51"/>
      <c r="U21" s="51"/>
      <c r="V21" s="51"/>
      <c r="W21" s="51"/>
      <c r="X21" s="51"/>
      <c r="Y21" s="51"/>
      <c r="Z21" s="51"/>
      <c r="AA21" s="51"/>
    </row>
    <row r="22" spans="1:27" ht="15" hidden="1" customHeight="1" x14ac:dyDescent="0.35">
      <c r="A22" s="59" t="s">
        <v>41</v>
      </c>
      <c r="B22" s="37" t="s">
        <v>40</v>
      </c>
      <c r="C22" s="37"/>
      <c r="D22" s="37"/>
      <c r="E22" s="37"/>
      <c r="F22" s="37"/>
      <c r="G22" s="37"/>
      <c r="H22" s="37"/>
      <c r="I22" s="37"/>
      <c r="J22" s="60"/>
      <c r="K22" s="62"/>
      <c r="L22" s="60"/>
      <c r="M22" s="51"/>
      <c r="N22" s="51"/>
      <c r="O22" s="51"/>
      <c r="P22" s="51"/>
      <c r="Q22" s="51"/>
      <c r="R22" s="37"/>
      <c r="S22" s="37"/>
      <c r="T22" s="51"/>
      <c r="U22" s="51"/>
      <c r="V22" s="51"/>
      <c r="W22" s="51"/>
      <c r="X22" s="51"/>
      <c r="Y22" s="51"/>
      <c r="Z22" s="51"/>
      <c r="AA22" s="51"/>
    </row>
    <row r="23" spans="1:27" ht="15" hidden="1" customHeight="1" x14ac:dyDescent="0.35">
      <c r="A23" s="63"/>
      <c r="B23" s="63"/>
      <c r="C23" s="63"/>
      <c r="D23" s="63"/>
      <c r="E23" s="63"/>
      <c r="F23" s="63"/>
      <c r="G23" s="63"/>
      <c r="H23" s="63"/>
      <c r="I23" s="63"/>
      <c r="J23" s="50"/>
      <c r="K23" s="64"/>
      <c r="L23" s="50"/>
      <c r="M23" s="51"/>
      <c r="N23" s="51"/>
      <c r="O23" s="51"/>
      <c r="P23" s="51"/>
      <c r="Q23" s="51"/>
      <c r="R23" s="63"/>
      <c r="S23" s="63"/>
      <c r="T23" s="51"/>
      <c r="U23" s="51"/>
      <c r="V23" s="51"/>
      <c r="W23" s="51"/>
      <c r="X23" s="51"/>
      <c r="Y23" s="51"/>
      <c r="Z23" s="51"/>
      <c r="AA23" s="51"/>
    </row>
    <row r="24" spans="1:27" ht="96" hidden="1" customHeight="1" x14ac:dyDescent="0.35">
      <c r="A24" s="65" t="s">
        <v>42</v>
      </c>
      <c r="B24" s="22" t="s">
        <v>16</v>
      </c>
      <c r="C24" s="37" t="s">
        <v>43</v>
      </c>
      <c r="D24" s="37"/>
      <c r="E24" s="37"/>
      <c r="F24" s="37"/>
      <c r="G24" s="37"/>
      <c r="H24" s="10">
        <v>269.10000000000002</v>
      </c>
      <c r="I24" s="37"/>
      <c r="J24" s="66"/>
      <c r="K24" s="67"/>
      <c r="L24" s="66"/>
      <c r="M24" s="68"/>
      <c r="N24" s="51"/>
      <c r="O24" s="51"/>
      <c r="P24" s="51"/>
      <c r="Q24" s="51"/>
      <c r="R24" s="37" t="s">
        <v>43</v>
      </c>
      <c r="S24" s="37"/>
      <c r="T24" s="51"/>
      <c r="U24" s="51"/>
      <c r="V24" s="51"/>
      <c r="W24" s="51"/>
      <c r="X24" s="51"/>
      <c r="Y24" s="51"/>
      <c r="Z24" s="51"/>
      <c r="AA24" s="51"/>
    </row>
    <row r="25" spans="1:27" ht="15" hidden="1" customHeight="1" x14ac:dyDescent="0.35">
      <c r="A25" s="65" t="s">
        <v>44</v>
      </c>
      <c r="B25" s="37" t="s">
        <v>45</v>
      </c>
      <c r="C25" s="37"/>
      <c r="D25" s="37"/>
      <c r="E25" s="37"/>
      <c r="F25" s="37"/>
      <c r="G25" s="37"/>
      <c r="H25" s="37"/>
      <c r="I25" s="37"/>
      <c r="J25" s="66"/>
      <c r="K25" s="67"/>
      <c r="L25" s="66"/>
      <c r="M25" s="68"/>
      <c r="N25" s="51"/>
      <c r="O25" s="51"/>
      <c r="P25" s="51"/>
      <c r="Q25" s="51"/>
      <c r="R25" s="37"/>
      <c r="S25" s="37"/>
      <c r="T25" s="51"/>
      <c r="U25" s="51"/>
      <c r="V25" s="51"/>
      <c r="W25" s="51"/>
      <c r="X25" s="51"/>
      <c r="Y25" s="51"/>
      <c r="Z25" s="51"/>
      <c r="AA25" s="51"/>
    </row>
    <row r="26" spans="1:27" ht="15" hidden="1" customHeight="1" x14ac:dyDescent="0.35">
      <c r="A26" s="65" t="s">
        <v>46</v>
      </c>
      <c r="B26" s="37" t="s">
        <v>45</v>
      </c>
      <c r="C26" s="37"/>
      <c r="D26" s="37"/>
      <c r="E26" s="37"/>
      <c r="F26" s="37"/>
      <c r="G26" s="37"/>
      <c r="H26" s="37"/>
      <c r="I26" s="37"/>
      <c r="J26" s="66"/>
      <c r="K26" s="67"/>
      <c r="L26" s="66"/>
      <c r="M26" s="68"/>
      <c r="N26" s="51"/>
      <c r="O26" s="51"/>
      <c r="P26" s="51"/>
      <c r="Q26" s="51"/>
      <c r="R26" s="37"/>
      <c r="S26" s="37"/>
      <c r="T26" s="51"/>
      <c r="U26" s="51"/>
      <c r="V26" s="51"/>
      <c r="W26" s="51"/>
      <c r="X26" s="51"/>
      <c r="Y26" s="51"/>
      <c r="Z26" s="51"/>
      <c r="AA26" s="51"/>
    </row>
    <row r="27" spans="1:27" ht="15" hidden="1" customHeight="1" x14ac:dyDescent="0.35">
      <c r="A27" s="65" t="s">
        <v>47</v>
      </c>
      <c r="B27" s="37" t="s">
        <v>45</v>
      </c>
      <c r="C27" s="37"/>
      <c r="D27" s="37"/>
      <c r="E27" s="37"/>
      <c r="F27" s="37"/>
      <c r="G27" s="37"/>
      <c r="H27" s="37"/>
      <c r="I27" s="37"/>
      <c r="J27" s="66"/>
      <c r="K27" s="67"/>
      <c r="L27" s="66"/>
      <c r="M27" s="68"/>
      <c r="N27" s="51"/>
      <c r="O27" s="51"/>
      <c r="P27" s="51"/>
      <c r="Q27" s="51"/>
      <c r="R27" s="37"/>
      <c r="S27" s="37"/>
      <c r="T27" s="51"/>
      <c r="U27" s="51"/>
      <c r="V27" s="51"/>
      <c r="W27" s="51"/>
      <c r="X27" s="51"/>
      <c r="Y27" s="51"/>
      <c r="Z27" s="51"/>
      <c r="AA27" s="51"/>
    </row>
    <row r="28" spans="1:27" ht="15" hidden="1" customHeight="1" x14ac:dyDescent="0.35">
      <c r="A28" s="65" t="s">
        <v>48</v>
      </c>
      <c r="B28" s="37" t="s">
        <v>45</v>
      </c>
      <c r="C28" s="37"/>
      <c r="D28" s="37"/>
      <c r="E28" s="37"/>
      <c r="F28" s="37"/>
      <c r="G28" s="37"/>
      <c r="H28" s="37"/>
      <c r="I28" s="37"/>
      <c r="J28" s="66"/>
      <c r="K28" s="67"/>
      <c r="L28" s="66"/>
      <c r="M28" s="68"/>
      <c r="N28" s="51"/>
      <c r="O28" s="51"/>
      <c r="P28" s="51"/>
      <c r="Q28" s="51"/>
      <c r="R28" s="37"/>
      <c r="S28" s="37"/>
      <c r="T28" s="51"/>
      <c r="U28" s="51"/>
      <c r="V28" s="51"/>
      <c r="W28" s="51"/>
      <c r="X28" s="51"/>
      <c r="Y28" s="51"/>
      <c r="Z28" s="51"/>
      <c r="AA28" s="51"/>
    </row>
    <row r="29" spans="1:27" ht="15" hidden="1" customHeight="1" x14ac:dyDescent="0.35">
      <c r="A29" s="65" t="s">
        <v>49</v>
      </c>
      <c r="B29" s="37" t="s">
        <v>45</v>
      </c>
      <c r="C29" s="37"/>
      <c r="D29" s="37"/>
      <c r="E29" s="37"/>
      <c r="F29" s="37"/>
      <c r="G29" s="37"/>
      <c r="H29" s="37"/>
      <c r="I29" s="37"/>
      <c r="J29" s="66"/>
      <c r="K29" s="67"/>
      <c r="L29" s="66"/>
      <c r="M29" s="68"/>
      <c r="N29" s="51"/>
      <c r="O29" s="51"/>
      <c r="P29" s="51"/>
      <c r="Q29" s="51"/>
      <c r="R29" s="37"/>
      <c r="S29" s="37"/>
      <c r="T29" s="51"/>
      <c r="U29" s="51"/>
      <c r="V29" s="51"/>
      <c r="W29" s="51"/>
      <c r="X29" s="51"/>
      <c r="Y29" s="51"/>
      <c r="Z29" s="51"/>
      <c r="AA29" s="51"/>
    </row>
    <row r="30" spans="1:27" ht="15" hidden="1" customHeight="1" x14ac:dyDescent="0.35">
      <c r="A30" s="65" t="s">
        <v>50</v>
      </c>
      <c r="B30" s="37" t="s">
        <v>45</v>
      </c>
      <c r="C30" s="37"/>
      <c r="D30" s="37"/>
      <c r="E30" s="37"/>
      <c r="F30" s="37"/>
      <c r="G30" s="37"/>
      <c r="H30" s="37"/>
      <c r="I30" s="37"/>
      <c r="J30" s="66"/>
      <c r="K30" s="67"/>
      <c r="L30" s="66"/>
      <c r="M30" s="68"/>
      <c r="N30" s="51"/>
      <c r="O30" s="51"/>
      <c r="P30" s="51"/>
      <c r="Q30" s="51"/>
      <c r="R30" s="37"/>
      <c r="S30" s="37"/>
      <c r="T30" s="51"/>
      <c r="U30" s="51"/>
      <c r="V30" s="51"/>
      <c r="W30" s="51"/>
      <c r="X30" s="51"/>
      <c r="Y30" s="51"/>
      <c r="Z30" s="51"/>
      <c r="AA30" s="51"/>
    </row>
    <row r="31" spans="1:27" ht="15" hidden="1" customHeight="1" x14ac:dyDescent="0.35">
      <c r="A31" s="63"/>
      <c r="B31" s="63"/>
      <c r="C31" s="63"/>
      <c r="D31" s="63"/>
      <c r="E31" s="63"/>
      <c r="F31" s="63"/>
      <c r="G31" s="63"/>
      <c r="H31" s="63"/>
      <c r="I31" s="63"/>
      <c r="J31" s="50"/>
      <c r="K31" s="64"/>
      <c r="L31" s="50"/>
      <c r="M31" s="51"/>
      <c r="N31" s="51"/>
      <c r="O31" s="51"/>
      <c r="P31" s="51"/>
      <c r="Q31" s="51"/>
      <c r="R31" s="63"/>
      <c r="S31" s="63"/>
      <c r="T31" s="51"/>
      <c r="U31" s="51"/>
      <c r="V31" s="51"/>
      <c r="W31" s="51"/>
      <c r="X31" s="51"/>
      <c r="Y31" s="51"/>
      <c r="Z31" s="51"/>
      <c r="AA31" s="51"/>
    </row>
    <row r="32" spans="1:27" ht="15" hidden="1" customHeight="1" x14ac:dyDescent="0.35">
      <c r="A32" s="65" t="s">
        <v>51</v>
      </c>
      <c r="B32" s="37" t="s">
        <v>52</v>
      </c>
      <c r="C32" s="37"/>
      <c r="D32" s="37"/>
      <c r="E32" s="37"/>
      <c r="F32" s="37"/>
      <c r="G32" s="37"/>
      <c r="H32" s="37"/>
      <c r="I32" s="37"/>
      <c r="J32" s="69"/>
      <c r="K32" s="70"/>
      <c r="L32" s="69"/>
      <c r="M32" s="51"/>
      <c r="N32" s="51"/>
      <c r="O32" s="51"/>
      <c r="P32" s="51"/>
      <c r="Q32" s="51"/>
      <c r="R32" s="37"/>
      <c r="S32" s="37"/>
      <c r="T32" s="51"/>
      <c r="U32" s="51"/>
      <c r="V32" s="51"/>
      <c r="W32" s="51"/>
      <c r="X32" s="51"/>
      <c r="Y32" s="51"/>
      <c r="Z32" s="51"/>
      <c r="AA32" s="51"/>
    </row>
    <row r="33" spans="1:27" ht="15" hidden="1" customHeight="1" x14ac:dyDescent="0.35">
      <c r="A33" s="65" t="s">
        <v>53</v>
      </c>
      <c r="B33" s="37" t="s">
        <v>52</v>
      </c>
      <c r="C33" s="37"/>
      <c r="D33" s="37"/>
      <c r="E33" s="37"/>
      <c r="F33" s="37"/>
      <c r="G33" s="37"/>
      <c r="H33" s="37"/>
      <c r="I33" s="37"/>
      <c r="J33" s="69"/>
      <c r="K33" s="70"/>
      <c r="L33" s="69"/>
      <c r="M33" s="51"/>
      <c r="N33" s="51"/>
      <c r="O33" s="51"/>
      <c r="P33" s="51"/>
      <c r="Q33" s="51"/>
      <c r="R33" s="37"/>
      <c r="S33" s="37"/>
      <c r="T33" s="51"/>
      <c r="U33" s="51"/>
      <c r="V33" s="51"/>
      <c r="W33" s="51"/>
      <c r="X33" s="51"/>
      <c r="Y33" s="51"/>
      <c r="Z33" s="51"/>
      <c r="AA33" s="51"/>
    </row>
    <row r="34" spans="1:27" ht="15" hidden="1" customHeight="1" x14ac:dyDescent="0.35">
      <c r="A34" s="63"/>
      <c r="B34" s="63"/>
      <c r="C34" s="63"/>
      <c r="D34" s="63"/>
      <c r="E34" s="63"/>
      <c r="F34" s="63"/>
      <c r="G34" s="63"/>
      <c r="H34" s="63"/>
      <c r="I34" s="63"/>
      <c r="J34" s="50"/>
      <c r="K34" s="64"/>
      <c r="L34" s="50"/>
      <c r="M34" s="51"/>
      <c r="N34" s="51"/>
      <c r="O34" s="51"/>
      <c r="P34" s="51"/>
      <c r="Q34" s="51"/>
      <c r="R34" s="63"/>
      <c r="S34" s="63"/>
      <c r="T34" s="51"/>
      <c r="U34" s="51"/>
      <c r="V34" s="51"/>
      <c r="W34" s="51"/>
      <c r="X34" s="51"/>
      <c r="Y34" s="51"/>
      <c r="Z34" s="51"/>
      <c r="AA34" s="51"/>
    </row>
    <row r="35" spans="1:27" ht="15" hidden="1" customHeight="1" x14ac:dyDescent="0.35">
      <c r="A35" s="65" t="s">
        <v>54</v>
      </c>
      <c r="B35" s="37" t="s">
        <v>55</v>
      </c>
      <c r="C35" s="37"/>
      <c r="D35" s="37"/>
      <c r="E35" s="37"/>
      <c r="F35" s="37"/>
      <c r="G35" s="37"/>
      <c r="H35" s="37"/>
      <c r="I35" s="37"/>
      <c r="J35" s="69"/>
      <c r="K35" s="70"/>
      <c r="L35" s="70"/>
      <c r="M35" s="51"/>
      <c r="N35" s="51"/>
      <c r="O35" s="51"/>
      <c r="P35" s="51"/>
      <c r="Q35" s="51"/>
      <c r="R35" s="37"/>
      <c r="S35" s="37"/>
      <c r="T35" s="51"/>
      <c r="U35" s="51"/>
      <c r="V35" s="51"/>
      <c r="W35" s="51"/>
      <c r="X35" s="51"/>
      <c r="Y35" s="51"/>
      <c r="Z35" s="51"/>
      <c r="AA35" s="51"/>
    </row>
    <row r="36" spans="1:27" ht="15" hidden="1" customHeight="1" x14ac:dyDescent="0.35">
      <c r="A36" s="65" t="s">
        <v>56</v>
      </c>
      <c r="B36" s="37" t="s">
        <v>55</v>
      </c>
      <c r="C36" s="37"/>
      <c r="D36" s="37"/>
      <c r="E36" s="37"/>
      <c r="F36" s="37"/>
      <c r="G36" s="37"/>
      <c r="H36" s="37"/>
      <c r="I36" s="37"/>
      <c r="J36" s="69"/>
      <c r="K36" s="70"/>
      <c r="L36" s="70"/>
      <c r="M36" s="51"/>
      <c r="N36" s="51"/>
      <c r="O36" s="51"/>
      <c r="P36" s="51"/>
      <c r="Q36" s="51"/>
      <c r="R36" s="37"/>
      <c r="S36" s="37"/>
      <c r="T36" s="51"/>
      <c r="U36" s="51"/>
      <c r="V36" s="51"/>
      <c r="W36" s="51"/>
      <c r="X36" s="51"/>
      <c r="Y36" s="51"/>
      <c r="Z36" s="51"/>
      <c r="AA36" s="51"/>
    </row>
    <row r="37" spans="1:27" ht="15" hidden="1" customHeight="1" x14ac:dyDescent="0.35">
      <c r="A37" s="65" t="s">
        <v>57</v>
      </c>
      <c r="B37" s="37" t="s">
        <v>55</v>
      </c>
      <c r="C37" s="37"/>
      <c r="D37" s="37"/>
      <c r="E37" s="37"/>
      <c r="F37" s="37"/>
      <c r="G37" s="37"/>
      <c r="H37" s="37"/>
      <c r="I37" s="37"/>
      <c r="J37" s="69"/>
      <c r="K37" s="70"/>
      <c r="L37" s="70"/>
      <c r="M37" s="51"/>
      <c r="N37" s="51"/>
      <c r="O37" s="51"/>
      <c r="P37" s="51"/>
      <c r="Q37" s="51"/>
      <c r="R37" s="37"/>
      <c r="S37" s="37"/>
      <c r="T37" s="51"/>
      <c r="U37" s="51"/>
      <c r="V37" s="51"/>
      <c r="W37" s="51"/>
      <c r="X37" s="51"/>
      <c r="Y37" s="51"/>
      <c r="Z37" s="51"/>
      <c r="AA37" s="51"/>
    </row>
    <row r="38" spans="1:27" s="51" customFormat="1" ht="15" hidden="1" customHeight="1" x14ac:dyDescent="0.35">
      <c r="A38" s="26" t="s">
        <v>58</v>
      </c>
      <c r="B38" s="37" t="s">
        <v>55</v>
      </c>
      <c r="C38" s="37"/>
      <c r="D38" s="37"/>
      <c r="E38" s="37"/>
      <c r="F38" s="37"/>
      <c r="G38" s="37"/>
      <c r="H38" s="37"/>
      <c r="I38" s="37"/>
      <c r="J38" s="69"/>
      <c r="K38" s="70"/>
      <c r="L38" s="70"/>
      <c r="R38" s="37"/>
      <c r="S38" s="37"/>
    </row>
    <row r="39" spans="1:27" s="51" customFormat="1" ht="15" hidden="1" customHeight="1" x14ac:dyDescent="0.35">
      <c r="A39" s="26" t="s">
        <v>59</v>
      </c>
      <c r="B39" s="37" t="s">
        <v>55</v>
      </c>
      <c r="C39" s="37"/>
      <c r="D39" s="37"/>
      <c r="E39" s="37"/>
      <c r="F39" s="37"/>
      <c r="G39" s="37"/>
      <c r="H39" s="37"/>
      <c r="I39" s="37"/>
      <c r="J39" s="69"/>
      <c r="K39" s="70"/>
      <c r="L39" s="70"/>
      <c r="R39" s="37"/>
      <c r="S39" s="37"/>
    </row>
    <row r="40" spans="1:27" ht="15" hidden="1" customHeight="1" x14ac:dyDescent="0.35">
      <c r="A40" s="63"/>
      <c r="B40" s="63"/>
      <c r="C40" s="63"/>
      <c r="D40" s="63"/>
      <c r="E40" s="63"/>
      <c r="F40" s="63"/>
      <c r="G40" s="63"/>
      <c r="H40" s="63"/>
      <c r="I40" s="63"/>
      <c r="J40" s="50"/>
      <c r="K40" s="64"/>
      <c r="L40" s="70"/>
      <c r="M40" s="51"/>
      <c r="N40" s="51"/>
      <c r="O40" s="51"/>
      <c r="P40" s="51"/>
      <c r="Q40" s="51"/>
      <c r="R40" s="63"/>
      <c r="S40" s="63"/>
      <c r="T40" s="51"/>
      <c r="U40" s="51"/>
      <c r="V40" s="51"/>
      <c r="W40" s="51"/>
      <c r="X40" s="51"/>
      <c r="Y40" s="51"/>
      <c r="Z40" s="51"/>
      <c r="AA40" s="51"/>
    </row>
    <row r="41" spans="1:27" ht="15" hidden="1" customHeight="1" x14ac:dyDescent="0.35">
      <c r="A41" s="65" t="s">
        <v>60</v>
      </c>
      <c r="B41" s="37" t="s">
        <v>61</v>
      </c>
      <c r="C41" s="37"/>
      <c r="D41" s="37"/>
      <c r="E41" s="37"/>
      <c r="F41" s="37"/>
      <c r="G41" s="37"/>
      <c r="H41" s="37"/>
      <c r="I41" s="37"/>
      <c r="J41" s="69"/>
      <c r="K41" s="70"/>
      <c r="L41" s="70"/>
      <c r="M41" s="51"/>
      <c r="N41" s="19"/>
      <c r="O41" s="26"/>
      <c r="P41" s="51"/>
      <c r="Q41" s="51"/>
      <c r="R41" s="37"/>
      <c r="S41" s="37"/>
      <c r="T41" s="51"/>
      <c r="U41" s="51"/>
      <c r="V41" s="51"/>
      <c r="W41" s="51"/>
      <c r="X41" s="51"/>
      <c r="Y41" s="51"/>
      <c r="Z41" s="51"/>
      <c r="AA41" s="51"/>
    </row>
    <row r="42" spans="1:27" ht="15" hidden="1" customHeight="1" x14ac:dyDescent="0.35">
      <c r="A42" s="65" t="s">
        <v>62</v>
      </c>
      <c r="B42" s="37" t="s">
        <v>61</v>
      </c>
      <c r="C42" s="37"/>
      <c r="D42" s="37"/>
      <c r="E42" s="37"/>
      <c r="F42" s="37"/>
      <c r="G42" s="37"/>
      <c r="H42" s="37"/>
      <c r="I42" s="37"/>
      <c r="J42" s="71"/>
      <c r="K42" s="72"/>
      <c r="L42" s="70"/>
      <c r="M42" s="51"/>
      <c r="N42" s="19"/>
      <c r="O42" s="26"/>
      <c r="P42" s="51"/>
      <c r="Q42" s="51"/>
      <c r="R42" s="37"/>
      <c r="S42" s="37"/>
      <c r="T42" s="51"/>
      <c r="U42" s="51"/>
      <c r="V42" s="51"/>
      <c r="W42" s="51"/>
      <c r="X42" s="51"/>
      <c r="Y42" s="51"/>
      <c r="Z42" s="51"/>
      <c r="AA42" s="51"/>
    </row>
    <row r="43" spans="1:27" ht="15" hidden="1" customHeight="1" x14ac:dyDescent="0.35">
      <c r="A43" s="65" t="s">
        <v>63</v>
      </c>
      <c r="B43" s="37" t="s">
        <v>61</v>
      </c>
      <c r="C43" s="37"/>
      <c r="D43" s="37"/>
      <c r="E43" s="37"/>
      <c r="F43" s="37"/>
      <c r="G43" s="37"/>
      <c r="H43" s="37"/>
      <c r="I43" s="37"/>
      <c r="J43" s="71"/>
      <c r="K43" s="72"/>
      <c r="L43" s="70"/>
      <c r="M43" s="73"/>
      <c r="N43" s="19"/>
      <c r="O43" s="26"/>
      <c r="P43" s="51"/>
      <c r="Q43" s="51"/>
      <c r="R43" s="37"/>
      <c r="S43" s="37"/>
      <c r="T43" s="51"/>
      <c r="U43" s="51"/>
      <c r="V43" s="51"/>
      <c r="W43" s="51"/>
      <c r="X43" s="51"/>
      <c r="Y43" s="51"/>
      <c r="Z43" s="51"/>
      <c r="AA43" s="51"/>
    </row>
    <row r="44" spans="1:27" ht="15" hidden="1" customHeight="1" x14ac:dyDescent="0.35">
      <c r="A44" s="63"/>
      <c r="B44" s="63"/>
      <c r="C44" s="63"/>
      <c r="D44" s="63"/>
      <c r="E44" s="63"/>
      <c r="F44" s="63"/>
      <c r="G44" s="63"/>
      <c r="H44" s="63"/>
      <c r="I44" s="63"/>
      <c r="J44" s="50"/>
      <c r="K44" s="64"/>
      <c r="L44" s="70"/>
      <c r="M44" s="51"/>
      <c r="N44" s="19"/>
      <c r="O44" s="26"/>
      <c r="P44" s="51"/>
      <c r="Q44" s="51"/>
      <c r="R44" s="63"/>
      <c r="S44" s="63"/>
      <c r="T44" s="51"/>
      <c r="U44" s="51"/>
      <c r="V44" s="51"/>
      <c r="W44" s="51"/>
      <c r="X44" s="51"/>
      <c r="Y44" s="51"/>
      <c r="Z44" s="51"/>
      <c r="AA44" s="51"/>
    </row>
    <row r="45" spans="1:27" ht="15" hidden="1" customHeight="1" x14ac:dyDescent="0.35">
      <c r="A45" s="65" t="s">
        <v>64</v>
      </c>
      <c r="B45" s="37" t="s">
        <v>65</v>
      </c>
      <c r="C45" s="37"/>
      <c r="D45" s="37"/>
      <c r="E45" s="37"/>
      <c r="F45" s="37"/>
      <c r="G45" s="37"/>
      <c r="H45" s="37"/>
      <c r="I45" s="37"/>
      <c r="J45" s="74"/>
      <c r="K45" s="75"/>
      <c r="L45" s="70"/>
      <c r="M45" s="68"/>
      <c r="N45" s="18"/>
      <c r="O45" s="76"/>
      <c r="P45" s="51"/>
      <c r="Q45" s="51"/>
      <c r="R45" s="37"/>
      <c r="S45" s="37"/>
      <c r="T45" s="51"/>
      <c r="U45" s="51"/>
      <c r="V45" s="51"/>
      <c r="W45" s="51"/>
      <c r="X45" s="51"/>
      <c r="Y45" s="51"/>
      <c r="Z45" s="51"/>
      <c r="AA45" s="51"/>
    </row>
    <row r="46" spans="1:27" ht="15" hidden="1" customHeight="1" x14ac:dyDescent="0.35">
      <c r="A46" s="65" t="s">
        <v>66</v>
      </c>
      <c r="B46" s="37" t="s">
        <v>65</v>
      </c>
      <c r="C46" s="37"/>
      <c r="D46" s="37"/>
      <c r="E46" s="37"/>
      <c r="F46" s="37"/>
      <c r="G46" s="37"/>
      <c r="H46" s="37"/>
      <c r="I46" s="37"/>
      <c r="J46" s="74"/>
      <c r="K46" s="75"/>
      <c r="L46" s="70"/>
      <c r="M46" s="68"/>
      <c r="N46" s="18"/>
      <c r="O46" s="76"/>
      <c r="P46" s="51"/>
      <c r="Q46" s="51"/>
      <c r="R46" s="37"/>
      <c r="S46" s="37"/>
      <c r="T46" s="51"/>
      <c r="U46" s="51"/>
      <c r="V46" s="51"/>
      <c r="W46" s="51"/>
      <c r="X46" s="51"/>
      <c r="Y46" s="51"/>
      <c r="Z46" s="51"/>
      <c r="AA46" s="51"/>
    </row>
    <row r="47" spans="1:27" ht="15" hidden="1" customHeight="1" x14ac:dyDescent="0.35">
      <c r="A47" s="63"/>
      <c r="B47" s="63"/>
      <c r="C47" s="63"/>
      <c r="D47" s="63"/>
      <c r="E47" s="63"/>
      <c r="F47" s="63"/>
      <c r="G47" s="63"/>
      <c r="H47" s="63"/>
      <c r="I47" s="63"/>
      <c r="J47" s="50"/>
      <c r="K47" s="64"/>
      <c r="L47" s="70"/>
      <c r="M47" s="51"/>
      <c r="N47" s="28"/>
      <c r="O47" s="26"/>
      <c r="P47" s="51"/>
      <c r="Q47" s="51"/>
      <c r="R47" s="63"/>
      <c r="S47" s="63"/>
      <c r="T47" s="51"/>
      <c r="U47" s="51"/>
      <c r="V47" s="51"/>
      <c r="W47" s="51"/>
      <c r="X47" s="51"/>
      <c r="Y47" s="51"/>
      <c r="Z47" s="51"/>
      <c r="AA47" s="51"/>
    </row>
    <row r="48" spans="1:27" ht="15" hidden="1" customHeight="1" x14ac:dyDescent="0.35">
      <c r="A48" s="65" t="s">
        <v>67</v>
      </c>
      <c r="B48" s="37" t="s">
        <v>68</v>
      </c>
      <c r="C48" s="37"/>
      <c r="D48" s="37"/>
      <c r="E48" s="37"/>
      <c r="F48" s="37"/>
      <c r="G48" s="37"/>
      <c r="H48" s="37"/>
      <c r="I48" s="37"/>
      <c r="J48" s="77"/>
      <c r="K48" s="75"/>
      <c r="L48" s="70"/>
      <c r="M48" s="68"/>
      <c r="N48" s="78"/>
      <c r="O48" s="78"/>
      <c r="P48" s="51"/>
      <c r="Q48" s="51"/>
      <c r="R48" s="37"/>
      <c r="S48" s="37"/>
      <c r="T48" s="51"/>
      <c r="U48" s="51"/>
      <c r="V48" s="51"/>
      <c r="W48" s="51"/>
      <c r="X48" s="51"/>
      <c r="Y48" s="51"/>
      <c r="Z48" s="51"/>
      <c r="AA48" s="51"/>
    </row>
    <row r="49" spans="1:27" ht="15" hidden="1" customHeight="1" x14ac:dyDescent="0.35">
      <c r="A49" s="65" t="s">
        <v>69</v>
      </c>
      <c r="B49" s="37" t="s">
        <v>68</v>
      </c>
      <c r="C49" s="37"/>
      <c r="D49" s="37"/>
      <c r="E49" s="37"/>
      <c r="F49" s="37"/>
      <c r="G49" s="37"/>
      <c r="H49" s="37"/>
      <c r="I49" s="37"/>
      <c r="J49" s="77"/>
      <c r="K49" s="75"/>
      <c r="L49" s="70"/>
      <c r="M49" s="68"/>
      <c r="N49" s="78"/>
      <c r="O49" s="78"/>
      <c r="P49" s="51"/>
      <c r="Q49" s="51"/>
      <c r="R49" s="37"/>
      <c r="S49" s="37"/>
      <c r="T49" s="51"/>
      <c r="U49" s="51"/>
      <c r="V49" s="51"/>
      <c r="W49" s="51"/>
      <c r="X49" s="51"/>
      <c r="Y49" s="51"/>
      <c r="Z49" s="51"/>
      <c r="AA49" s="51"/>
    </row>
    <row r="50" spans="1:27" ht="15" hidden="1" customHeight="1" x14ac:dyDescent="0.35">
      <c r="A50" s="65" t="s">
        <v>70</v>
      </c>
      <c r="B50" s="37" t="s">
        <v>68</v>
      </c>
      <c r="C50" s="37"/>
      <c r="D50" s="37"/>
      <c r="E50" s="37"/>
      <c r="F50" s="37"/>
      <c r="G50" s="37"/>
      <c r="H50" s="37"/>
      <c r="I50" s="37"/>
      <c r="J50" s="77"/>
      <c r="K50" s="75"/>
      <c r="L50" s="70"/>
      <c r="M50" s="68"/>
      <c r="N50" s="78"/>
      <c r="O50" s="78"/>
      <c r="P50" s="51"/>
      <c r="Q50" s="51"/>
      <c r="R50" s="37"/>
      <c r="S50" s="37"/>
      <c r="T50" s="51"/>
      <c r="U50" s="51"/>
      <c r="V50" s="51"/>
      <c r="W50" s="51"/>
      <c r="X50" s="51"/>
      <c r="Y50" s="51"/>
      <c r="Z50" s="51"/>
      <c r="AA50" s="51"/>
    </row>
    <row r="51" spans="1:27" ht="15" hidden="1" customHeight="1" x14ac:dyDescent="0.35">
      <c r="A51" s="65" t="s">
        <v>71</v>
      </c>
      <c r="B51" s="37" t="s">
        <v>68</v>
      </c>
      <c r="C51" s="37"/>
      <c r="D51" s="37"/>
      <c r="E51" s="37"/>
      <c r="F51" s="37"/>
      <c r="G51" s="37"/>
      <c r="H51" s="37"/>
      <c r="I51" s="37"/>
      <c r="J51" s="77"/>
      <c r="K51" s="75"/>
      <c r="L51" s="70"/>
      <c r="M51" s="68"/>
      <c r="N51" s="78"/>
      <c r="O51" s="78"/>
      <c r="P51" s="51"/>
      <c r="Q51" s="51"/>
      <c r="R51" s="37"/>
      <c r="S51" s="37"/>
      <c r="T51" s="51"/>
      <c r="U51" s="51"/>
      <c r="V51" s="51"/>
      <c r="W51" s="51"/>
      <c r="X51" s="51"/>
      <c r="Y51" s="51"/>
      <c r="Z51" s="51"/>
      <c r="AA51" s="51"/>
    </row>
    <row r="52" spans="1:27" ht="15" hidden="1" customHeight="1" x14ac:dyDescent="0.35">
      <c r="A52" s="63"/>
      <c r="B52" s="63"/>
      <c r="C52" s="63"/>
      <c r="D52" s="63"/>
      <c r="E52" s="63"/>
      <c r="F52" s="63"/>
      <c r="G52" s="63"/>
      <c r="H52" s="63"/>
      <c r="I52" s="63"/>
      <c r="J52" s="50"/>
      <c r="K52" s="64"/>
      <c r="L52" s="70"/>
      <c r="M52" s="51"/>
      <c r="N52" s="28"/>
      <c r="O52" s="18"/>
      <c r="P52" s="51"/>
      <c r="Q52" s="51"/>
      <c r="R52" s="63"/>
      <c r="S52" s="63"/>
      <c r="T52" s="51"/>
      <c r="U52" s="51"/>
      <c r="V52" s="51"/>
      <c r="W52" s="51"/>
      <c r="X52" s="51"/>
      <c r="Y52" s="51"/>
      <c r="Z52" s="51"/>
      <c r="AA52" s="51"/>
    </row>
    <row r="53" spans="1:27" ht="15" hidden="1" customHeight="1" x14ac:dyDescent="0.35">
      <c r="A53" s="65" t="s">
        <v>72</v>
      </c>
      <c r="B53" s="37" t="s">
        <v>73</v>
      </c>
      <c r="C53" s="37"/>
      <c r="D53" s="37"/>
      <c r="E53" s="37"/>
      <c r="F53" s="37"/>
      <c r="G53" s="37"/>
      <c r="H53" s="37"/>
      <c r="I53" s="37"/>
      <c r="J53" s="69"/>
      <c r="K53" s="70"/>
      <c r="L53" s="70"/>
      <c r="M53" s="51"/>
      <c r="N53" s="28"/>
      <c r="O53" s="31"/>
      <c r="P53" s="51"/>
      <c r="Q53" s="51"/>
      <c r="R53" s="37"/>
      <c r="S53" s="37"/>
      <c r="T53" s="51"/>
      <c r="U53" s="51"/>
      <c r="V53" s="51"/>
      <c r="W53" s="51"/>
      <c r="X53" s="51"/>
      <c r="Y53" s="51"/>
      <c r="Z53" s="51"/>
      <c r="AA53" s="51"/>
    </row>
    <row r="54" spans="1:27" ht="15" hidden="1" customHeight="1" x14ac:dyDescent="0.35">
      <c r="A54" s="65" t="s">
        <v>74</v>
      </c>
      <c r="B54" s="37" t="s">
        <v>73</v>
      </c>
      <c r="C54" s="37"/>
      <c r="D54" s="37"/>
      <c r="E54" s="37"/>
      <c r="F54" s="37"/>
      <c r="G54" s="37"/>
      <c r="H54" s="37"/>
      <c r="I54" s="37"/>
      <c r="J54" s="69"/>
      <c r="K54" s="67"/>
      <c r="L54" s="70"/>
      <c r="M54" s="51"/>
      <c r="N54" s="28"/>
      <c r="O54" s="31"/>
      <c r="P54" s="51"/>
      <c r="Q54" s="51"/>
      <c r="R54" s="37"/>
      <c r="S54" s="37"/>
      <c r="T54" s="51"/>
      <c r="U54" s="51"/>
      <c r="V54" s="51"/>
      <c r="W54" s="51"/>
      <c r="X54" s="51"/>
      <c r="Y54" s="51"/>
      <c r="Z54" s="51"/>
      <c r="AA54" s="51"/>
    </row>
    <row r="55" spans="1:27" ht="15" hidden="1" customHeight="1" x14ac:dyDescent="0.35">
      <c r="A55" s="65" t="s">
        <v>75</v>
      </c>
      <c r="B55" s="37" t="s">
        <v>73</v>
      </c>
      <c r="C55" s="37"/>
      <c r="D55" s="37"/>
      <c r="E55" s="37"/>
      <c r="F55" s="37"/>
      <c r="G55" s="37"/>
      <c r="H55" s="37"/>
      <c r="I55" s="37"/>
      <c r="J55" s="69"/>
      <c r="K55" s="67"/>
      <c r="L55" s="70"/>
      <c r="M55" s="51"/>
      <c r="N55" s="28"/>
      <c r="O55" s="31"/>
      <c r="P55" s="51"/>
      <c r="Q55" s="51"/>
      <c r="R55" s="37"/>
      <c r="S55" s="37"/>
      <c r="T55" s="51"/>
      <c r="U55" s="51"/>
      <c r="V55" s="51"/>
      <c r="W55" s="51"/>
      <c r="X55" s="51"/>
      <c r="Y55" s="51"/>
      <c r="Z55" s="51"/>
      <c r="AA55" s="51"/>
    </row>
    <row r="56" spans="1:27" ht="15" hidden="1" customHeight="1" x14ac:dyDescent="0.35">
      <c r="A56" s="65" t="s">
        <v>76</v>
      </c>
      <c r="B56" s="37" t="s">
        <v>73</v>
      </c>
      <c r="C56" s="37"/>
      <c r="D56" s="37"/>
      <c r="E56" s="37"/>
      <c r="F56" s="37"/>
      <c r="G56" s="37"/>
      <c r="H56" s="37"/>
      <c r="I56" s="37"/>
      <c r="J56" s="69"/>
      <c r="K56" s="67"/>
      <c r="L56" s="70"/>
      <c r="M56" s="51"/>
      <c r="N56" s="28"/>
      <c r="O56" s="31"/>
      <c r="P56" s="51"/>
      <c r="Q56" s="51"/>
      <c r="R56" s="37"/>
      <c r="S56" s="37"/>
      <c r="T56" s="51"/>
      <c r="U56" s="51"/>
      <c r="V56" s="51"/>
      <c r="W56" s="51"/>
      <c r="X56" s="51"/>
      <c r="Y56" s="51"/>
      <c r="Z56" s="51"/>
      <c r="AA56" s="51"/>
    </row>
    <row r="57" spans="1:27" ht="15" hidden="1" customHeight="1" x14ac:dyDescent="0.35">
      <c r="A57" s="65" t="s">
        <v>77</v>
      </c>
      <c r="B57" s="37" t="s">
        <v>73</v>
      </c>
      <c r="C57" s="37"/>
      <c r="D57" s="37"/>
      <c r="E57" s="37"/>
      <c r="F57" s="37"/>
      <c r="G57" s="37"/>
      <c r="H57" s="37"/>
      <c r="I57" s="37"/>
      <c r="J57" s="69"/>
      <c r="K57" s="67"/>
      <c r="L57" s="70"/>
      <c r="M57" s="51"/>
      <c r="N57" s="28"/>
      <c r="O57" s="31"/>
      <c r="P57" s="51"/>
      <c r="Q57" s="51"/>
      <c r="R57" s="37"/>
      <c r="S57" s="37"/>
      <c r="T57" s="51"/>
      <c r="U57" s="51"/>
      <c r="V57" s="51"/>
      <c r="W57" s="51"/>
      <c r="X57" s="51"/>
      <c r="Y57" s="51"/>
      <c r="Z57" s="51"/>
      <c r="AA57" s="51"/>
    </row>
    <row r="58" spans="1:27" ht="15" hidden="1" customHeight="1" x14ac:dyDescent="0.35">
      <c r="A58" s="65" t="s">
        <v>78</v>
      </c>
      <c r="B58" s="37" t="s">
        <v>73</v>
      </c>
      <c r="C58" s="37"/>
      <c r="D58" s="37"/>
      <c r="E58" s="37"/>
      <c r="F58" s="37"/>
      <c r="G58" s="37"/>
      <c r="H58" s="37"/>
      <c r="I58" s="37"/>
      <c r="J58" s="69"/>
      <c r="K58" s="67"/>
      <c r="L58" s="70"/>
      <c r="M58" s="51"/>
      <c r="N58" s="28"/>
      <c r="O58" s="31"/>
      <c r="P58" s="51"/>
      <c r="Q58" s="51"/>
      <c r="R58" s="37"/>
      <c r="S58" s="37"/>
      <c r="T58" s="51"/>
      <c r="U58" s="51"/>
      <c r="V58" s="51"/>
      <c r="W58" s="51"/>
      <c r="X58" s="51"/>
      <c r="Y58" s="51"/>
      <c r="Z58" s="51"/>
      <c r="AA58" s="51"/>
    </row>
    <row r="59" spans="1:27" ht="15" hidden="1" customHeight="1" x14ac:dyDescent="0.35">
      <c r="A59" s="65" t="s">
        <v>79</v>
      </c>
      <c r="B59" s="37" t="s">
        <v>73</v>
      </c>
      <c r="C59" s="37"/>
      <c r="D59" s="37"/>
      <c r="E59" s="37"/>
      <c r="F59" s="37"/>
      <c r="G59" s="37"/>
      <c r="H59" s="37"/>
      <c r="I59" s="37"/>
      <c r="J59" s="69"/>
      <c r="K59" s="67"/>
      <c r="L59" s="70"/>
      <c r="M59" s="51"/>
      <c r="N59" s="28"/>
      <c r="O59" s="31"/>
      <c r="P59" s="51"/>
      <c r="Q59" s="51"/>
      <c r="R59" s="37"/>
      <c r="S59" s="37"/>
      <c r="T59" s="51"/>
      <c r="U59" s="51"/>
      <c r="V59" s="51"/>
      <c r="W59" s="51"/>
      <c r="X59" s="51"/>
      <c r="Y59" s="51"/>
      <c r="Z59" s="51"/>
      <c r="AA59" s="51"/>
    </row>
    <row r="60" spans="1:27" ht="15" hidden="1" customHeight="1" x14ac:dyDescent="0.35">
      <c r="A60" s="65" t="s">
        <v>80</v>
      </c>
      <c r="B60" s="37" t="s">
        <v>73</v>
      </c>
      <c r="C60" s="37"/>
      <c r="D60" s="37"/>
      <c r="E60" s="37"/>
      <c r="F60" s="37"/>
      <c r="G60" s="37"/>
      <c r="H60" s="37"/>
      <c r="I60" s="37"/>
      <c r="J60" s="69"/>
      <c r="K60" s="67"/>
      <c r="L60" s="70"/>
      <c r="M60" s="51"/>
      <c r="N60" s="28"/>
      <c r="O60" s="31"/>
      <c r="P60" s="51"/>
      <c r="Q60" s="51"/>
      <c r="R60" s="37"/>
      <c r="S60" s="37"/>
      <c r="T60" s="51"/>
      <c r="U60" s="51"/>
      <c r="V60" s="51"/>
      <c r="W60" s="51"/>
      <c r="X60" s="51"/>
      <c r="Y60" s="51"/>
      <c r="Z60" s="51"/>
      <c r="AA60" s="51"/>
    </row>
    <row r="61" spans="1:27" ht="15" hidden="1" customHeight="1" x14ac:dyDescent="0.35">
      <c r="A61" s="65" t="s">
        <v>81</v>
      </c>
      <c r="B61" s="37" t="s">
        <v>73</v>
      </c>
      <c r="C61" s="37"/>
      <c r="D61" s="37"/>
      <c r="E61" s="37"/>
      <c r="F61" s="37"/>
      <c r="G61" s="37"/>
      <c r="H61" s="37"/>
      <c r="I61" s="37"/>
      <c r="J61" s="69"/>
      <c r="K61" s="67"/>
      <c r="L61" s="70"/>
      <c r="M61" s="51"/>
      <c r="N61" s="28"/>
      <c r="O61" s="31"/>
      <c r="P61" s="51"/>
      <c r="Q61" s="51"/>
      <c r="R61" s="37"/>
      <c r="S61" s="37"/>
      <c r="T61" s="51"/>
      <c r="U61" s="51"/>
      <c r="V61" s="51"/>
      <c r="W61" s="51"/>
      <c r="X61" s="51"/>
      <c r="Y61" s="51"/>
      <c r="Z61" s="51"/>
      <c r="AA61" s="51"/>
    </row>
    <row r="62" spans="1:27" ht="15" hidden="1" customHeight="1" x14ac:dyDescent="0.35">
      <c r="A62" s="63"/>
      <c r="B62" s="63"/>
      <c r="C62" s="63"/>
      <c r="D62" s="63"/>
      <c r="E62" s="63"/>
      <c r="F62" s="63"/>
      <c r="G62" s="63"/>
      <c r="H62" s="63"/>
      <c r="I62" s="63"/>
      <c r="J62" s="50"/>
      <c r="K62" s="64"/>
      <c r="L62" s="70"/>
      <c r="M62" s="51"/>
      <c r="N62" s="28"/>
      <c r="O62" s="31"/>
      <c r="P62" s="51"/>
      <c r="Q62" s="51"/>
      <c r="R62" s="63"/>
      <c r="S62" s="63"/>
      <c r="T62" s="51"/>
      <c r="U62" s="51"/>
      <c r="V62" s="51"/>
      <c r="W62" s="51"/>
      <c r="X62" s="51"/>
      <c r="Y62" s="51"/>
      <c r="Z62" s="51"/>
      <c r="AA62" s="51"/>
    </row>
    <row r="63" spans="1:27" ht="15" hidden="1" customHeight="1" x14ac:dyDescent="0.35">
      <c r="A63" s="65" t="s">
        <v>82</v>
      </c>
      <c r="B63" s="37" t="s">
        <v>83</v>
      </c>
      <c r="C63" s="37"/>
      <c r="D63" s="37"/>
      <c r="E63" s="37"/>
      <c r="F63" s="37"/>
      <c r="G63" s="37"/>
      <c r="H63" s="37"/>
      <c r="I63" s="37"/>
      <c r="J63" s="79"/>
      <c r="K63" s="80"/>
      <c r="L63" s="70"/>
      <c r="M63" s="51"/>
      <c r="N63" s="19"/>
      <c r="O63" s="81"/>
      <c r="P63" s="51"/>
      <c r="Q63" s="51"/>
      <c r="R63" s="37"/>
      <c r="S63" s="37"/>
      <c r="T63" s="51"/>
      <c r="U63" s="51"/>
      <c r="V63" s="51"/>
      <c r="W63" s="51"/>
      <c r="X63" s="51"/>
      <c r="Y63" s="51"/>
      <c r="Z63" s="51"/>
      <c r="AA63" s="51"/>
    </row>
    <row r="64" spans="1:27" ht="15" hidden="1" customHeight="1" x14ac:dyDescent="0.35">
      <c r="A64" s="65" t="s">
        <v>84</v>
      </c>
      <c r="B64" s="37" t="s">
        <v>83</v>
      </c>
      <c r="C64" s="37"/>
      <c r="D64" s="37"/>
      <c r="E64" s="37"/>
      <c r="F64" s="37"/>
      <c r="G64" s="37"/>
      <c r="H64" s="37"/>
      <c r="I64" s="37"/>
      <c r="J64" s="79"/>
      <c r="K64" s="80"/>
      <c r="L64" s="70"/>
      <c r="M64" s="51"/>
      <c r="N64" s="19"/>
      <c r="O64" s="81"/>
      <c r="P64" s="51"/>
      <c r="Q64" s="51"/>
      <c r="R64" s="37"/>
      <c r="S64" s="37"/>
      <c r="T64" s="51"/>
      <c r="U64" s="51"/>
      <c r="V64" s="51"/>
      <c r="W64" s="51"/>
      <c r="X64" s="51"/>
      <c r="Y64" s="51"/>
      <c r="Z64" s="51"/>
      <c r="AA64" s="51"/>
    </row>
    <row r="65" spans="1:27" ht="15" hidden="1" customHeight="1" x14ac:dyDescent="0.35">
      <c r="A65" s="65" t="s">
        <v>85</v>
      </c>
      <c r="B65" s="37" t="s">
        <v>83</v>
      </c>
      <c r="C65" s="37"/>
      <c r="D65" s="37"/>
      <c r="E65" s="37"/>
      <c r="F65" s="37"/>
      <c r="G65" s="37"/>
      <c r="H65" s="37"/>
      <c r="I65" s="37"/>
      <c r="J65" s="79"/>
      <c r="K65" s="80"/>
      <c r="L65" s="70"/>
      <c r="M65" s="51"/>
      <c r="N65" s="19"/>
      <c r="O65" s="81"/>
      <c r="P65" s="51"/>
      <c r="Q65" s="51"/>
      <c r="R65" s="37"/>
      <c r="S65" s="37"/>
      <c r="T65" s="51"/>
      <c r="U65" s="51"/>
      <c r="V65" s="51"/>
      <c r="W65" s="51"/>
      <c r="X65" s="51"/>
      <c r="Y65" s="51"/>
      <c r="Z65" s="51"/>
      <c r="AA65" s="51"/>
    </row>
    <row r="66" spans="1:27" ht="15" hidden="1" customHeight="1" x14ac:dyDescent="0.35">
      <c r="A66" s="65" t="s">
        <v>86</v>
      </c>
      <c r="B66" s="37" t="s">
        <v>83</v>
      </c>
      <c r="C66" s="37"/>
      <c r="D66" s="37"/>
      <c r="E66" s="37"/>
      <c r="F66" s="37"/>
      <c r="G66" s="37"/>
      <c r="H66" s="37"/>
      <c r="I66" s="37"/>
      <c r="J66" s="79"/>
      <c r="K66" s="80"/>
      <c r="L66" s="70"/>
      <c r="M66" s="73"/>
      <c r="N66" s="19"/>
      <c r="O66" s="81"/>
      <c r="P66" s="51"/>
      <c r="Q66" s="51"/>
      <c r="R66" s="37"/>
      <c r="S66" s="37"/>
      <c r="T66" s="51"/>
      <c r="U66" s="51"/>
      <c r="V66" s="51"/>
      <c r="W66" s="51"/>
      <c r="X66" s="51"/>
      <c r="Y66" s="51"/>
      <c r="Z66" s="51"/>
      <c r="AA66" s="51"/>
    </row>
    <row r="67" spans="1:27" ht="15" hidden="1" customHeight="1" x14ac:dyDescent="0.35">
      <c r="A67" s="63"/>
      <c r="B67" s="63"/>
      <c r="C67" s="63"/>
      <c r="D67" s="63"/>
      <c r="E67" s="63"/>
      <c r="F67" s="63"/>
      <c r="G67" s="63"/>
      <c r="H67" s="63"/>
      <c r="I67" s="63"/>
      <c r="J67" s="50"/>
      <c r="K67" s="64"/>
      <c r="L67" s="70"/>
      <c r="M67" s="51"/>
      <c r="N67" s="19"/>
      <c r="O67" s="81"/>
      <c r="P67" s="51"/>
      <c r="Q67" s="51"/>
      <c r="R67" s="63"/>
      <c r="S67" s="63"/>
      <c r="T67" s="51"/>
      <c r="U67" s="51"/>
      <c r="V67" s="51"/>
      <c r="W67" s="51"/>
      <c r="X67" s="51"/>
      <c r="Y67" s="51"/>
      <c r="Z67" s="51"/>
      <c r="AA67" s="51"/>
    </row>
    <row r="68" spans="1:27" ht="15" hidden="1" customHeight="1" x14ac:dyDescent="0.35">
      <c r="A68" s="43" t="s">
        <v>87</v>
      </c>
      <c r="B68" s="37" t="s">
        <v>88</v>
      </c>
      <c r="C68" s="37"/>
      <c r="D68" s="37"/>
      <c r="E68" s="37"/>
      <c r="F68" s="37"/>
      <c r="G68" s="37"/>
      <c r="H68" s="37"/>
      <c r="I68" s="37"/>
      <c r="J68" s="79"/>
      <c r="K68" s="80"/>
      <c r="L68" s="70"/>
      <c r="M68" s="73"/>
      <c r="N68" s="19"/>
      <c r="O68" s="38"/>
      <c r="P68" s="51"/>
      <c r="Q68" s="51"/>
      <c r="R68" s="37"/>
      <c r="S68" s="37"/>
      <c r="T68" s="51"/>
      <c r="U68" s="51"/>
      <c r="V68" s="51"/>
      <c r="W68" s="51"/>
      <c r="X68" s="51"/>
      <c r="Y68" s="51"/>
      <c r="Z68" s="51"/>
      <c r="AA68" s="51"/>
    </row>
    <row r="69" spans="1:27" ht="15" hidden="1" customHeight="1" x14ac:dyDescent="0.35">
      <c r="A69" s="43" t="s">
        <v>89</v>
      </c>
      <c r="B69" s="37" t="s">
        <v>88</v>
      </c>
      <c r="C69" s="37"/>
      <c r="D69" s="37"/>
      <c r="E69" s="37"/>
      <c r="F69" s="37"/>
      <c r="G69" s="37"/>
      <c r="H69" s="37"/>
      <c r="I69" s="37"/>
      <c r="J69" s="79"/>
      <c r="K69" s="80"/>
      <c r="L69" s="70"/>
      <c r="M69" s="19"/>
      <c r="N69" s="19"/>
      <c r="O69" s="38"/>
      <c r="P69" s="51"/>
      <c r="Q69" s="51"/>
      <c r="R69" s="37"/>
      <c r="S69" s="37"/>
      <c r="T69" s="51"/>
      <c r="U69" s="51"/>
      <c r="V69" s="51"/>
      <c r="W69" s="51"/>
      <c r="X69" s="51"/>
      <c r="Y69" s="51"/>
      <c r="Z69" s="51"/>
      <c r="AA69" s="51"/>
    </row>
    <row r="70" spans="1:27" ht="15" hidden="1" customHeight="1" x14ac:dyDescent="0.35">
      <c r="A70" s="63"/>
      <c r="B70" s="63"/>
      <c r="C70" s="63"/>
      <c r="D70" s="63"/>
      <c r="E70" s="63"/>
      <c r="F70" s="63"/>
      <c r="G70" s="63"/>
      <c r="H70" s="63"/>
      <c r="I70" s="63"/>
      <c r="J70" s="50"/>
      <c r="K70" s="64"/>
      <c r="L70" s="70"/>
      <c r="M70" s="51"/>
      <c r="N70" s="19"/>
      <c r="O70" s="38"/>
      <c r="P70" s="51"/>
      <c r="Q70" s="51"/>
      <c r="R70" s="63"/>
      <c r="S70" s="63"/>
      <c r="T70" s="51"/>
      <c r="U70" s="51"/>
      <c r="V70" s="51"/>
      <c r="W70" s="51"/>
      <c r="X70" s="51"/>
      <c r="Y70" s="51"/>
      <c r="Z70" s="51"/>
      <c r="AA70" s="51"/>
    </row>
    <row r="71" spans="1:27" ht="93" hidden="1" customHeight="1" x14ac:dyDescent="0.35">
      <c r="A71" s="82" t="s">
        <v>90</v>
      </c>
      <c r="B71" s="22" t="s">
        <v>91</v>
      </c>
      <c r="C71" s="37"/>
      <c r="D71" s="37"/>
      <c r="E71" s="37"/>
      <c r="F71" s="37"/>
      <c r="G71" s="37"/>
      <c r="H71" s="10"/>
      <c r="I71" s="37"/>
      <c r="J71" s="83"/>
      <c r="K71" s="84"/>
      <c r="L71" s="70"/>
      <c r="M71" s="82"/>
      <c r="N71" s="85"/>
      <c r="O71" s="38"/>
      <c r="P71" s="51"/>
      <c r="Q71" s="51"/>
      <c r="R71" s="37"/>
      <c r="S71" s="37"/>
      <c r="T71" s="51"/>
      <c r="U71" s="51"/>
      <c r="V71" s="51"/>
      <c r="W71" s="51"/>
      <c r="X71" s="51"/>
      <c r="Y71" s="51"/>
      <c r="Z71" s="51"/>
      <c r="AA71" s="51"/>
    </row>
    <row r="72" spans="1:27" ht="79.5" hidden="1" customHeight="1" x14ac:dyDescent="0.35">
      <c r="A72" s="82" t="s">
        <v>92</v>
      </c>
      <c r="B72" s="22" t="s">
        <v>91</v>
      </c>
      <c r="C72" s="37"/>
      <c r="D72" s="37"/>
      <c r="E72" s="37"/>
      <c r="F72" s="37"/>
      <c r="G72" s="37"/>
      <c r="H72" s="10"/>
      <c r="I72" s="37"/>
      <c r="J72" s="83"/>
      <c r="K72" s="84"/>
      <c r="L72" s="70"/>
      <c r="M72" s="82"/>
      <c r="N72" s="85"/>
      <c r="O72" s="38"/>
      <c r="P72" s="51"/>
      <c r="Q72" s="51"/>
      <c r="R72" s="37"/>
      <c r="S72" s="37"/>
      <c r="T72" s="51"/>
      <c r="U72" s="51"/>
      <c r="V72" s="51"/>
      <c r="W72" s="51"/>
      <c r="X72" s="51"/>
      <c r="Y72" s="51"/>
      <c r="Z72" s="51"/>
      <c r="AA72" s="51"/>
    </row>
    <row r="73" spans="1:27" ht="79.5" hidden="1" customHeight="1" x14ac:dyDescent="0.35">
      <c r="A73" s="82" t="s">
        <v>93</v>
      </c>
      <c r="B73" s="22" t="s">
        <v>91</v>
      </c>
      <c r="C73" s="37"/>
      <c r="D73" s="37"/>
      <c r="E73" s="37"/>
      <c r="F73" s="37"/>
      <c r="G73" s="37"/>
      <c r="H73" s="10"/>
      <c r="I73" s="37"/>
      <c r="J73" s="83"/>
      <c r="K73" s="84"/>
      <c r="L73" s="70"/>
      <c r="M73" s="82"/>
      <c r="N73" s="85"/>
      <c r="O73" s="38"/>
      <c r="P73" s="51"/>
      <c r="Q73" s="51"/>
      <c r="R73" s="37"/>
      <c r="S73" s="37"/>
      <c r="T73" s="51"/>
      <c r="U73" s="51"/>
      <c r="V73" s="51"/>
      <c r="W73" s="51"/>
      <c r="X73" s="51"/>
      <c r="Y73" s="51"/>
      <c r="Z73" s="51"/>
      <c r="AA73" s="51"/>
    </row>
    <row r="74" spans="1:27" ht="15" hidden="1" customHeight="1" x14ac:dyDescent="0.35">
      <c r="A74" s="84"/>
      <c r="B74" s="37" t="s">
        <v>94</v>
      </c>
      <c r="C74" s="37"/>
      <c r="D74" s="37"/>
      <c r="E74" s="37"/>
      <c r="F74" s="37"/>
      <c r="G74" s="37"/>
      <c r="H74" s="37"/>
      <c r="I74" s="37"/>
      <c r="J74" s="82"/>
      <c r="K74" s="86"/>
      <c r="L74" s="70"/>
      <c r="M74" s="82"/>
      <c r="N74" s="85"/>
      <c r="O74" s="38"/>
      <c r="P74" s="51"/>
      <c r="Q74" s="51"/>
      <c r="R74" s="37"/>
      <c r="S74" s="37"/>
      <c r="T74" s="51"/>
      <c r="U74" s="51"/>
      <c r="V74" s="51"/>
      <c r="W74" s="51"/>
      <c r="X74" s="51"/>
      <c r="Y74" s="51"/>
      <c r="Z74" s="51"/>
      <c r="AA74" s="51"/>
    </row>
    <row r="75" spans="1:27" s="1" customFormat="1" ht="15" hidden="1" customHeight="1" x14ac:dyDescent="0.35">
      <c r="A75" s="63"/>
      <c r="B75" s="63"/>
      <c r="C75" s="63"/>
      <c r="D75" s="63"/>
      <c r="E75" s="63"/>
      <c r="F75" s="63"/>
      <c r="G75" s="63"/>
      <c r="H75" s="63"/>
      <c r="I75" s="63"/>
      <c r="J75" s="50"/>
      <c r="K75" s="64"/>
      <c r="L75" s="70"/>
      <c r="M75" s="50"/>
      <c r="N75" s="87"/>
      <c r="O75" s="88"/>
      <c r="P75" s="50"/>
      <c r="Q75" s="50"/>
      <c r="R75" s="63"/>
      <c r="S75" s="63"/>
      <c r="T75" s="50"/>
      <c r="U75" s="50"/>
      <c r="V75" s="50"/>
      <c r="W75" s="50"/>
      <c r="X75" s="50"/>
      <c r="Y75" s="50"/>
      <c r="Z75" s="50"/>
      <c r="AA75" s="50"/>
    </row>
    <row r="76" spans="1:27" ht="15" hidden="1" customHeight="1" x14ac:dyDescent="0.35">
      <c r="A76" s="43" t="s">
        <v>95</v>
      </c>
      <c r="B76" s="37" t="s">
        <v>96</v>
      </c>
      <c r="C76" s="37"/>
      <c r="D76" s="37"/>
      <c r="E76" s="37"/>
      <c r="F76" s="37"/>
      <c r="G76" s="37"/>
      <c r="H76" s="37"/>
      <c r="I76" s="37"/>
      <c r="J76" s="79"/>
      <c r="K76" s="80"/>
      <c r="L76" s="70"/>
      <c r="M76" s="51"/>
      <c r="N76" s="19"/>
      <c r="O76" s="81"/>
      <c r="P76" s="51"/>
      <c r="Q76" s="51"/>
      <c r="R76" s="37"/>
      <c r="S76" s="37"/>
      <c r="T76" s="51"/>
      <c r="U76" s="51"/>
      <c r="V76" s="51"/>
      <c r="W76" s="51"/>
      <c r="X76" s="51"/>
      <c r="Y76" s="51"/>
      <c r="Z76" s="51"/>
      <c r="AA76" s="51"/>
    </row>
    <row r="77" spans="1:27" ht="15" hidden="1" customHeight="1" x14ac:dyDescent="0.35">
      <c r="A77" s="63"/>
      <c r="B77" s="63"/>
      <c r="C77" s="63"/>
      <c r="D77" s="63"/>
      <c r="E77" s="63"/>
      <c r="F77" s="63"/>
      <c r="G77" s="63"/>
      <c r="H77" s="63"/>
      <c r="I77" s="63"/>
      <c r="J77" s="50"/>
      <c r="K77" s="64"/>
      <c r="L77" s="70"/>
      <c r="M77" s="51"/>
      <c r="N77" s="19"/>
      <c r="O77" s="81"/>
      <c r="P77" s="51"/>
      <c r="Q77" s="51"/>
      <c r="R77" s="63"/>
      <c r="S77" s="63"/>
      <c r="T77" s="51"/>
      <c r="U77" s="51"/>
      <c r="V77" s="51"/>
      <c r="W77" s="51"/>
      <c r="X77" s="51"/>
      <c r="Y77" s="51"/>
      <c r="Z77" s="51"/>
      <c r="AA77" s="51"/>
    </row>
    <row r="78" spans="1:27" ht="15" hidden="1" customHeight="1" x14ac:dyDescent="0.35">
      <c r="A78" s="43" t="s">
        <v>97</v>
      </c>
      <c r="B78" s="37" t="s">
        <v>98</v>
      </c>
      <c r="C78" s="37"/>
      <c r="D78" s="37"/>
      <c r="E78" s="37"/>
      <c r="F78" s="37"/>
      <c r="G78" s="37"/>
      <c r="H78" s="37"/>
      <c r="I78" s="37"/>
      <c r="J78" s="89"/>
      <c r="K78" s="90"/>
      <c r="L78" s="70"/>
      <c r="M78" s="51"/>
      <c r="N78" s="28"/>
      <c r="O78" s="38"/>
      <c r="P78" s="51"/>
      <c r="Q78" s="51"/>
      <c r="R78" s="37"/>
      <c r="S78" s="37"/>
      <c r="T78" s="51"/>
      <c r="U78" s="51"/>
      <c r="V78" s="51"/>
      <c r="W78" s="51"/>
      <c r="X78" s="51"/>
      <c r="Y78" s="51"/>
      <c r="Z78" s="51"/>
      <c r="AA78" s="51"/>
    </row>
    <row r="79" spans="1:27" ht="15" hidden="1" customHeight="1" x14ac:dyDescent="0.35">
      <c r="A79" s="43" t="s">
        <v>99</v>
      </c>
      <c r="B79" s="37" t="s">
        <v>98</v>
      </c>
      <c r="C79" s="37"/>
      <c r="D79" s="37"/>
      <c r="E79" s="37"/>
      <c r="F79" s="37"/>
      <c r="G79" s="37"/>
      <c r="H79" s="37"/>
      <c r="I79" s="37"/>
      <c r="J79" s="89"/>
      <c r="K79" s="90"/>
      <c r="L79" s="70"/>
      <c r="M79" s="51"/>
      <c r="N79" s="28"/>
      <c r="O79" s="38"/>
      <c r="P79" s="51"/>
      <c r="Q79" s="51"/>
      <c r="R79" s="37"/>
      <c r="S79" s="37"/>
      <c r="T79" s="51"/>
      <c r="U79" s="51"/>
      <c r="V79" s="51"/>
      <c r="W79" s="51"/>
      <c r="X79" s="51"/>
      <c r="Y79" s="51"/>
      <c r="Z79" s="51"/>
      <c r="AA79" s="51"/>
    </row>
    <row r="80" spans="1:27" ht="15" hidden="1" customHeight="1" x14ac:dyDescent="0.35">
      <c r="A80" s="63"/>
      <c r="B80" s="63"/>
      <c r="C80" s="63"/>
      <c r="D80" s="63"/>
      <c r="E80" s="63"/>
      <c r="F80" s="63"/>
      <c r="G80" s="63"/>
      <c r="H80" s="63"/>
      <c r="I80" s="63"/>
      <c r="J80" s="50"/>
      <c r="K80" s="64"/>
      <c r="L80" s="70"/>
      <c r="M80" s="91"/>
      <c r="N80" s="78"/>
      <c r="O80" s="92"/>
      <c r="R80" s="63"/>
      <c r="S80" s="63"/>
    </row>
    <row r="81" spans="1:19" ht="15" hidden="1" customHeight="1" x14ac:dyDescent="0.35">
      <c r="A81" s="59" t="s">
        <v>100</v>
      </c>
      <c r="B81" s="22" t="s">
        <v>101</v>
      </c>
      <c r="C81" s="22"/>
      <c r="D81" s="22"/>
      <c r="E81" s="22"/>
      <c r="F81" s="22"/>
      <c r="G81" s="22"/>
      <c r="H81" s="22"/>
      <c r="I81" s="22"/>
      <c r="J81" s="66"/>
      <c r="K81" s="67"/>
      <c r="L81" s="70"/>
      <c r="M81" s="91"/>
      <c r="N81" s="78"/>
      <c r="O81" s="92"/>
      <c r="R81" s="22"/>
      <c r="S81" s="101"/>
    </row>
    <row r="82" spans="1:19" ht="15" hidden="1" customHeight="1" x14ac:dyDescent="0.35">
      <c r="A82" s="63"/>
      <c r="B82" s="63"/>
      <c r="C82" s="63"/>
      <c r="D82" s="63"/>
      <c r="E82" s="63"/>
      <c r="F82" s="63"/>
      <c r="G82" s="63"/>
      <c r="H82" s="63"/>
      <c r="I82" s="63"/>
      <c r="J82" s="50"/>
      <c r="K82" s="64"/>
      <c r="L82" s="70"/>
      <c r="M82" s="91"/>
      <c r="N82" s="78"/>
      <c r="O82" s="92"/>
      <c r="R82" s="63"/>
      <c r="S82" s="63"/>
    </row>
    <row r="83" spans="1:19" ht="15" hidden="1" customHeight="1" x14ac:dyDescent="0.35">
      <c r="A83" s="43" t="s">
        <v>102</v>
      </c>
      <c r="B83" s="42" t="s">
        <v>103</v>
      </c>
      <c r="C83" s="42"/>
      <c r="D83" s="42"/>
      <c r="E83" s="42"/>
      <c r="F83" s="42"/>
      <c r="G83" s="42"/>
      <c r="H83" s="42"/>
      <c r="I83" s="42"/>
      <c r="J83" s="93"/>
      <c r="K83" s="61"/>
      <c r="L83" s="70"/>
      <c r="N83" s="42"/>
      <c r="O83" s="48"/>
      <c r="R83" s="42"/>
      <c r="S83" s="42"/>
    </row>
    <row r="84" spans="1:19" ht="15" hidden="1" customHeight="1" x14ac:dyDescent="0.35">
      <c r="A84" s="43" t="s">
        <v>104</v>
      </c>
      <c r="B84" s="42" t="s">
        <v>103</v>
      </c>
      <c r="C84" s="42"/>
      <c r="D84" s="42"/>
      <c r="E84" s="42"/>
      <c r="F84" s="42"/>
      <c r="G84" s="42"/>
      <c r="H84" s="42"/>
      <c r="I84" s="42"/>
      <c r="J84" s="93"/>
      <c r="K84" s="94"/>
      <c r="L84" s="70"/>
      <c r="N84" s="42"/>
      <c r="O84" s="48"/>
      <c r="R84" s="42"/>
      <c r="S84" s="42"/>
    </row>
    <row r="85" spans="1:19" ht="15" hidden="1" customHeight="1" x14ac:dyDescent="0.35">
      <c r="A85" s="63"/>
      <c r="B85" s="63"/>
      <c r="C85" s="63"/>
      <c r="D85" s="63"/>
      <c r="E85" s="63"/>
      <c r="F85" s="63"/>
      <c r="G85" s="63"/>
      <c r="H85" s="63"/>
      <c r="I85" s="63"/>
      <c r="J85" s="50"/>
      <c r="K85" s="64"/>
      <c r="L85" s="70"/>
      <c r="N85" s="42"/>
      <c r="O85" s="48"/>
      <c r="R85" s="63"/>
      <c r="S85" s="63"/>
    </row>
    <row r="86" spans="1:19" ht="15" hidden="1" customHeight="1" x14ac:dyDescent="0.35">
      <c r="A86" s="43" t="s">
        <v>105</v>
      </c>
      <c r="B86" s="37" t="s">
        <v>106</v>
      </c>
      <c r="C86" s="37"/>
      <c r="D86" s="37"/>
      <c r="E86" s="37"/>
      <c r="F86" s="37"/>
      <c r="G86" s="37"/>
      <c r="H86" s="37"/>
      <c r="I86" s="37"/>
      <c r="J86" s="79"/>
      <c r="K86" s="80"/>
      <c r="L86" s="70"/>
      <c r="N86" s="42"/>
      <c r="O86" s="48"/>
      <c r="R86" s="37"/>
      <c r="S86" s="37"/>
    </row>
    <row r="87" spans="1:19" ht="15" hidden="1" customHeight="1" x14ac:dyDescent="0.35">
      <c r="A87" s="63"/>
      <c r="B87" s="63"/>
      <c r="C87" s="63"/>
      <c r="D87" s="63"/>
      <c r="E87" s="63"/>
      <c r="F87" s="63"/>
      <c r="G87" s="63"/>
      <c r="H87" s="63"/>
      <c r="I87" s="63"/>
      <c r="J87" s="50"/>
      <c r="K87" s="64"/>
      <c r="L87" s="70"/>
      <c r="N87" s="42"/>
      <c r="O87" s="48"/>
      <c r="R87" s="63"/>
      <c r="S87" s="63"/>
    </row>
    <row r="88" spans="1:19" ht="15" hidden="1" customHeight="1" x14ac:dyDescent="0.35">
      <c r="A88" s="43" t="s">
        <v>107</v>
      </c>
      <c r="B88" s="37" t="s">
        <v>31</v>
      </c>
      <c r="C88" s="37"/>
      <c r="D88" s="37"/>
      <c r="E88" s="37"/>
      <c r="F88" s="37"/>
      <c r="G88" s="37"/>
      <c r="H88" s="37"/>
      <c r="I88" s="37"/>
      <c r="J88" s="79"/>
      <c r="K88" s="80"/>
      <c r="L88" s="70"/>
      <c r="N88" s="42"/>
      <c r="O88" s="48"/>
      <c r="R88" s="37"/>
      <c r="S88" s="37"/>
    </row>
    <row r="89" spans="1:19" ht="15" hidden="1" customHeight="1" x14ac:dyDescent="0.35">
      <c r="A89" s="43" t="s">
        <v>108</v>
      </c>
      <c r="B89" s="37" t="s">
        <v>31</v>
      </c>
      <c r="C89" s="37"/>
      <c r="D89" s="37"/>
      <c r="E89" s="37"/>
      <c r="F89" s="37"/>
      <c r="G89" s="37"/>
      <c r="H89" s="37"/>
      <c r="I89" s="37"/>
      <c r="J89" s="79"/>
      <c r="K89" s="80"/>
      <c r="L89" s="70"/>
      <c r="N89" s="42"/>
      <c r="O89" s="48"/>
      <c r="R89" s="37"/>
      <c r="S89" s="37"/>
    </row>
    <row r="90" spans="1:19" ht="15" hidden="1" customHeight="1" x14ac:dyDescent="0.35">
      <c r="A90" s="63"/>
      <c r="B90" s="63"/>
      <c r="C90" s="63"/>
      <c r="D90" s="63"/>
      <c r="E90" s="63"/>
      <c r="F90" s="63"/>
      <c r="G90" s="63"/>
      <c r="H90" s="63"/>
      <c r="I90" s="63"/>
      <c r="J90" s="50"/>
      <c r="K90" s="64"/>
      <c r="L90" s="70"/>
      <c r="O90" s="49"/>
      <c r="R90" s="63"/>
      <c r="S90" s="63"/>
    </row>
    <row r="91" spans="1:19" ht="15" hidden="1" customHeight="1" x14ac:dyDescent="0.35">
      <c r="A91" s="43" t="s">
        <v>109</v>
      </c>
      <c r="B91" s="37" t="s">
        <v>32</v>
      </c>
      <c r="C91" s="37"/>
      <c r="D91" s="37"/>
      <c r="E91" s="37"/>
      <c r="F91" s="37"/>
      <c r="G91" s="37"/>
      <c r="H91" s="37"/>
      <c r="I91" s="37"/>
      <c r="J91" s="73"/>
      <c r="K91" s="95"/>
      <c r="L91" s="70"/>
      <c r="R91" s="37"/>
      <c r="S91" s="37"/>
    </row>
    <row r="92" spans="1:19" ht="15" hidden="1" customHeight="1" x14ac:dyDescent="0.35">
      <c r="A92" s="63"/>
      <c r="B92" s="63"/>
      <c r="C92" s="63"/>
      <c r="D92" s="63"/>
      <c r="E92" s="63"/>
      <c r="F92" s="63"/>
      <c r="G92" s="63"/>
      <c r="H92" s="63"/>
      <c r="I92" s="63"/>
      <c r="J92" s="50"/>
      <c r="K92" s="64"/>
      <c r="L92" s="70"/>
      <c r="R92" s="63"/>
      <c r="S92" s="63"/>
    </row>
    <row r="93" spans="1:19" ht="15" hidden="1" customHeight="1" x14ac:dyDescent="0.35">
      <c r="A93" s="43" t="s">
        <v>110</v>
      </c>
      <c r="B93" s="37" t="s">
        <v>33</v>
      </c>
      <c r="C93" s="37"/>
      <c r="D93" s="37"/>
      <c r="E93" s="37"/>
      <c r="F93" s="37"/>
      <c r="G93" s="37"/>
      <c r="H93" s="37"/>
      <c r="I93" s="37"/>
      <c r="J93" s="79"/>
      <c r="K93" s="80"/>
      <c r="L93" s="70"/>
      <c r="M93" s="51"/>
      <c r="R93" s="37"/>
      <c r="S93" s="37"/>
    </row>
    <row r="94" spans="1:19" ht="15" hidden="1" customHeight="1" x14ac:dyDescent="0.35">
      <c r="A94" s="63"/>
      <c r="B94" s="63"/>
      <c r="C94" s="63"/>
      <c r="D94" s="63"/>
      <c r="E94" s="63"/>
      <c r="F94" s="63"/>
      <c r="G94" s="63"/>
      <c r="H94" s="63"/>
      <c r="I94" s="63"/>
      <c r="J94" s="50"/>
      <c r="K94" s="64"/>
      <c r="L94" s="70"/>
      <c r="R94" s="63"/>
      <c r="S94" s="63"/>
    </row>
    <row r="95" spans="1:19" ht="15" hidden="1" customHeight="1" x14ac:dyDescent="0.35">
      <c r="A95" t="s">
        <v>111</v>
      </c>
      <c r="B95" s="37" t="s">
        <v>34</v>
      </c>
      <c r="C95" s="37"/>
      <c r="D95" s="37"/>
      <c r="E95" s="37"/>
      <c r="F95" s="37"/>
      <c r="G95" s="37"/>
      <c r="H95" s="37"/>
      <c r="I95" s="37"/>
      <c r="J95" s="51"/>
      <c r="K95" s="96"/>
      <c r="L95" s="70"/>
      <c r="R95" s="37"/>
      <c r="S95" s="37"/>
    </row>
    <row r="96" spans="1:19" ht="15" hidden="1" customHeight="1" x14ac:dyDescent="0.35">
      <c r="A96" s="63"/>
      <c r="B96" s="63"/>
      <c r="C96" s="63"/>
      <c r="D96" s="63"/>
      <c r="E96" s="63"/>
      <c r="F96" s="63"/>
      <c r="G96" s="63"/>
      <c r="H96" s="63"/>
      <c r="I96" s="63"/>
      <c r="J96" s="50"/>
      <c r="K96" s="64"/>
      <c r="L96" s="70"/>
      <c r="R96" s="63"/>
      <c r="S96" s="63"/>
    </row>
    <row r="97" spans="1:19" ht="15" hidden="1" customHeight="1" x14ac:dyDescent="0.35">
      <c r="A97" t="s">
        <v>112</v>
      </c>
      <c r="B97" s="37" t="s">
        <v>35</v>
      </c>
      <c r="C97" s="37"/>
      <c r="D97" s="37"/>
      <c r="E97" s="37"/>
      <c r="F97" s="37"/>
      <c r="G97" s="37"/>
      <c r="H97" s="37"/>
      <c r="I97" s="37"/>
      <c r="J97" s="73"/>
      <c r="K97" s="95"/>
      <c r="L97" s="70"/>
      <c r="R97" s="37"/>
      <c r="S97" s="37"/>
    </row>
    <row r="98" spans="1:19" ht="15" hidden="1" customHeight="1" x14ac:dyDescent="0.35">
      <c r="A98" s="63"/>
      <c r="B98" s="63"/>
      <c r="C98" s="63"/>
      <c r="D98" s="63"/>
      <c r="E98" s="63"/>
      <c r="F98" s="63"/>
      <c r="G98" s="63"/>
      <c r="H98" s="63"/>
      <c r="I98" s="63"/>
      <c r="J98" s="50"/>
      <c r="K98" s="64"/>
      <c r="L98" s="70"/>
      <c r="R98" s="63"/>
      <c r="S98" s="63"/>
    </row>
    <row r="99" spans="1:19" ht="15" hidden="1" customHeight="1" x14ac:dyDescent="0.35">
      <c r="A99" t="s">
        <v>113</v>
      </c>
      <c r="B99" s="37" t="s">
        <v>36</v>
      </c>
      <c r="C99" s="37"/>
      <c r="D99" s="37"/>
      <c r="E99" s="37"/>
      <c r="F99" s="37"/>
      <c r="G99" s="37"/>
      <c r="H99" s="37"/>
      <c r="I99" s="37"/>
      <c r="J99" s="51"/>
      <c r="K99" s="96"/>
      <c r="L99" s="70"/>
      <c r="R99" s="37"/>
      <c r="S99" s="37"/>
    </row>
    <row r="100" spans="1:19" ht="15" hidden="1" customHeight="1" x14ac:dyDescent="0.35">
      <c r="A100" s="63"/>
      <c r="B100" s="63"/>
      <c r="C100" s="63"/>
      <c r="D100" s="63"/>
      <c r="E100" s="63"/>
      <c r="F100" s="63"/>
      <c r="G100" s="63"/>
      <c r="H100" s="63"/>
      <c r="I100" s="63"/>
      <c r="J100" s="50"/>
      <c r="K100" s="64"/>
      <c r="L100" s="70"/>
      <c r="R100" s="63"/>
      <c r="S100" s="63"/>
    </row>
    <row r="101" spans="1:19" hidden="1" x14ac:dyDescent="0.35">
      <c r="C101" s="51"/>
      <c r="D101" s="51"/>
      <c r="E101" s="51"/>
      <c r="F101" s="51"/>
      <c r="G101" s="51"/>
      <c r="H101" s="51"/>
      <c r="I101" s="51"/>
      <c r="J101" s="51"/>
      <c r="K101" s="96"/>
      <c r="L101" s="70"/>
      <c r="R101" s="51"/>
      <c r="S101" s="51"/>
    </row>
    <row r="102" spans="1:19" x14ac:dyDescent="0.35">
      <c r="C102" s="51"/>
      <c r="D102" s="51"/>
      <c r="E102" s="51"/>
      <c r="F102" s="51"/>
      <c r="G102" s="51"/>
      <c r="H102" s="51"/>
      <c r="I102" s="51"/>
      <c r="J102" s="51"/>
      <c r="K102" s="96"/>
      <c r="L102" s="51"/>
      <c r="R102" s="51"/>
      <c r="S102" s="51"/>
    </row>
    <row r="103" spans="1:19" x14ac:dyDescent="0.35">
      <c r="K103" s="52"/>
    </row>
    <row r="104" spans="1:19" x14ac:dyDescent="0.35">
      <c r="K104" s="52"/>
    </row>
    <row r="105" spans="1:19" x14ac:dyDescent="0.35">
      <c r="K105" s="52"/>
    </row>
    <row r="106" spans="1:19" x14ac:dyDescent="0.35">
      <c r="K106" s="52"/>
    </row>
    <row r="107" spans="1:19" x14ac:dyDescent="0.35">
      <c r="K107" s="52"/>
    </row>
    <row r="108" spans="1:19" x14ac:dyDescent="0.35">
      <c r="K108" s="52"/>
    </row>
    <row r="109" spans="1:19" x14ac:dyDescent="0.35">
      <c r="K109" s="52"/>
    </row>
    <row r="110" spans="1:19" x14ac:dyDescent="0.35">
      <c r="K110" s="52"/>
    </row>
    <row r="111" spans="1:19" x14ac:dyDescent="0.35">
      <c r="K111" s="52"/>
    </row>
    <row r="112" spans="1:19" x14ac:dyDescent="0.35">
      <c r="K112" s="52"/>
    </row>
    <row r="113" spans="11:11" x14ac:dyDescent="0.35">
      <c r="K113" s="52"/>
    </row>
    <row r="114" spans="11:11" x14ac:dyDescent="0.35">
      <c r="K114" s="52"/>
    </row>
    <row r="115" spans="11:11" x14ac:dyDescent="0.35">
      <c r="K115" s="52"/>
    </row>
    <row r="116" spans="11:11" x14ac:dyDescent="0.35">
      <c r="K116" s="52"/>
    </row>
    <row r="117" spans="11:11" x14ac:dyDescent="0.35">
      <c r="K117" s="52"/>
    </row>
    <row r="118" spans="11:11" x14ac:dyDescent="0.35">
      <c r="K118" s="52"/>
    </row>
    <row r="119" spans="11:11" x14ac:dyDescent="0.35">
      <c r="K119" s="52"/>
    </row>
    <row r="120" spans="11:11" x14ac:dyDescent="0.35">
      <c r="K120" s="52"/>
    </row>
    <row r="121" spans="11:11" x14ac:dyDescent="0.35">
      <c r="K121" s="52"/>
    </row>
    <row r="122" spans="11:11" x14ac:dyDescent="0.35">
      <c r="K122" s="52"/>
    </row>
    <row r="123" spans="11:11" x14ac:dyDescent="0.35">
      <c r="K123" s="52"/>
    </row>
    <row r="124" spans="11:11" x14ac:dyDescent="0.35">
      <c r="K124" s="52"/>
    </row>
    <row r="125" spans="11:11" x14ac:dyDescent="0.35">
      <c r="K125" s="52"/>
    </row>
    <row r="126" spans="11:11" x14ac:dyDescent="0.35">
      <c r="K126" s="52"/>
    </row>
    <row r="127" spans="11:11" x14ac:dyDescent="0.35">
      <c r="K127" s="52"/>
    </row>
    <row r="128" spans="11:11" x14ac:dyDescent="0.35">
      <c r="K128" s="52"/>
    </row>
    <row r="129" spans="11:11" x14ac:dyDescent="0.35">
      <c r="K129" s="52"/>
    </row>
    <row r="130" spans="11:11" x14ac:dyDescent="0.35">
      <c r="K130" s="52"/>
    </row>
    <row r="131" spans="11:11" x14ac:dyDescent="0.35">
      <c r="K131" s="52"/>
    </row>
    <row r="132" spans="11:11" x14ac:dyDescent="0.35">
      <c r="K132" s="52"/>
    </row>
    <row r="133" spans="11:11" x14ac:dyDescent="0.35">
      <c r="K133" s="52"/>
    </row>
    <row r="134" spans="11:11" x14ac:dyDescent="0.35">
      <c r="K134" s="52"/>
    </row>
    <row r="135" spans="11:11" x14ac:dyDescent="0.35">
      <c r="K135" s="52"/>
    </row>
    <row r="136" spans="11:11" x14ac:dyDescent="0.35">
      <c r="K136" s="52"/>
    </row>
    <row r="137" spans="11:11" x14ac:dyDescent="0.35">
      <c r="K137" s="52"/>
    </row>
    <row r="138" spans="11:11" x14ac:dyDescent="0.35">
      <c r="K138" s="52"/>
    </row>
    <row r="139" spans="11:11" x14ac:dyDescent="0.35">
      <c r="K139" s="52"/>
    </row>
    <row r="140" spans="11:11" x14ac:dyDescent="0.35">
      <c r="K140" s="52"/>
    </row>
    <row r="141" spans="11:11" x14ac:dyDescent="0.35">
      <c r="K141" s="52"/>
    </row>
    <row r="142" spans="11:11" x14ac:dyDescent="0.35">
      <c r="K142" s="52"/>
    </row>
    <row r="143" spans="11:11" x14ac:dyDescent="0.35">
      <c r="K143" s="52"/>
    </row>
    <row r="144" spans="11:11" x14ac:dyDescent="0.35">
      <c r="K144" s="52"/>
    </row>
    <row r="145" spans="11:11" x14ac:dyDescent="0.35">
      <c r="K145" s="52"/>
    </row>
    <row r="146" spans="11:11" x14ac:dyDescent="0.35">
      <c r="K146" s="52"/>
    </row>
    <row r="147" spans="11:11" x14ac:dyDescent="0.35">
      <c r="K147" s="52"/>
    </row>
    <row r="148" spans="11:11" x14ac:dyDescent="0.35">
      <c r="K148" s="52"/>
    </row>
    <row r="149" spans="11:11" x14ac:dyDescent="0.35">
      <c r="K149" s="52"/>
    </row>
    <row r="150" spans="11:11" x14ac:dyDescent="0.35">
      <c r="K150" s="52"/>
    </row>
    <row r="151" spans="11:11" x14ac:dyDescent="0.35">
      <c r="K151" s="52"/>
    </row>
    <row r="152" spans="11:11" x14ac:dyDescent="0.35">
      <c r="K152" s="52"/>
    </row>
    <row r="153" spans="11:11" x14ac:dyDescent="0.35">
      <c r="K153" s="52"/>
    </row>
    <row r="154" spans="11:11" x14ac:dyDescent="0.35">
      <c r="K154" s="52"/>
    </row>
    <row r="155" spans="11:11" x14ac:dyDescent="0.35">
      <c r="K155" s="52"/>
    </row>
    <row r="156" spans="11:11" x14ac:dyDescent="0.35">
      <c r="K156" s="52"/>
    </row>
    <row r="157" spans="11:11" x14ac:dyDescent="0.35">
      <c r="K157" s="52"/>
    </row>
    <row r="158" spans="11:11" x14ac:dyDescent="0.35">
      <c r="K158" s="52"/>
    </row>
    <row r="159" spans="11:11" x14ac:dyDescent="0.35">
      <c r="K159" s="52"/>
    </row>
    <row r="160" spans="11:11" x14ac:dyDescent="0.35">
      <c r="K160" s="52"/>
    </row>
    <row r="161" spans="11:11" x14ac:dyDescent="0.35">
      <c r="K161" s="52"/>
    </row>
    <row r="162" spans="11:11" x14ac:dyDescent="0.35">
      <c r="K162" s="52"/>
    </row>
    <row r="163" spans="11:11" x14ac:dyDescent="0.35">
      <c r="K163" s="52"/>
    </row>
    <row r="164" spans="11:11" x14ac:dyDescent="0.35">
      <c r="K164" s="52"/>
    </row>
    <row r="165" spans="11:11" x14ac:dyDescent="0.35">
      <c r="K165" s="52"/>
    </row>
    <row r="166" spans="11:11" x14ac:dyDescent="0.35">
      <c r="K166" s="52"/>
    </row>
    <row r="167" spans="11:11" x14ac:dyDescent="0.35">
      <c r="K167" s="52"/>
    </row>
    <row r="168" spans="11:11" x14ac:dyDescent="0.35">
      <c r="K168" s="52"/>
    </row>
    <row r="169" spans="11:11" x14ac:dyDescent="0.35">
      <c r="K169" s="52"/>
    </row>
    <row r="170" spans="11:11" x14ac:dyDescent="0.35">
      <c r="K170" s="52"/>
    </row>
    <row r="171" spans="11:11" x14ac:dyDescent="0.35">
      <c r="K171" s="52"/>
    </row>
    <row r="172" spans="11:11" x14ac:dyDescent="0.35">
      <c r="K172" s="52"/>
    </row>
    <row r="173" spans="11:11" x14ac:dyDescent="0.35">
      <c r="K173" s="52"/>
    </row>
    <row r="174" spans="11:11" x14ac:dyDescent="0.35">
      <c r="K174" s="52"/>
    </row>
    <row r="175" spans="11:11" x14ac:dyDescent="0.35">
      <c r="K175" s="52"/>
    </row>
    <row r="176" spans="11:11" x14ac:dyDescent="0.35">
      <c r="K176" s="52"/>
    </row>
    <row r="177" spans="11:11" x14ac:dyDescent="0.35">
      <c r="K177" s="52"/>
    </row>
    <row r="178" spans="11:11" x14ac:dyDescent="0.35">
      <c r="K178" s="52"/>
    </row>
    <row r="179" spans="11:11" x14ac:dyDescent="0.35">
      <c r="K179" s="52"/>
    </row>
    <row r="180" spans="11:11" x14ac:dyDescent="0.35">
      <c r="K180" s="52"/>
    </row>
    <row r="181" spans="11:11" x14ac:dyDescent="0.35">
      <c r="K181" s="52"/>
    </row>
    <row r="182" spans="11:11" x14ac:dyDescent="0.35">
      <c r="K182" s="52"/>
    </row>
    <row r="183" spans="11:11" x14ac:dyDescent="0.35">
      <c r="K183" s="52"/>
    </row>
    <row r="184" spans="11:11" x14ac:dyDescent="0.35">
      <c r="K184" s="52"/>
    </row>
    <row r="185" spans="11:11" x14ac:dyDescent="0.35">
      <c r="K185" s="52"/>
    </row>
    <row r="186" spans="11:11" x14ac:dyDescent="0.35">
      <c r="K186" s="52"/>
    </row>
    <row r="187" spans="11:11" x14ac:dyDescent="0.35">
      <c r="K187" s="52"/>
    </row>
    <row r="188" spans="11:11" x14ac:dyDescent="0.35">
      <c r="K188" s="52"/>
    </row>
    <row r="189" spans="11:11" x14ac:dyDescent="0.35">
      <c r="K189" s="52"/>
    </row>
    <row r="190" spans="11:11" x14ac:dyDescent="0.35">
      <c r="K190" s="52"/>
    </row>
    <row r="191" spans="11:11" x14ac:dyDescent="0.35">
      <c r="K191" s="52"/>
    </row>
    <row r="192" spans="11:11" x14ac:dyDescent="0.35">
      <c r="K192" s="52"/>
    </row>
    <row r="193" spans="11:11" x14ac:dyDescent="0.35">
      <c r="K193" s="52"/>
    </row>
    <row r="194" spans="11:11" x14ac:dyDescent="0.35">
      <c r="K194" s="52"/>
    </row>
    <row r="195" spans="11:11" x14ac:dyDescent="0.35">
      <c r="K195" s="52"/>
    </row>
    <row r="196" spans="11:11" x14ac:dyDescent="0.35">
      <c r="K196" s="52"/>
    </row>
    <row r="197" spans="11:11" x14ac:dyDescent="0.35">
      <c r="K197" s="52"/>
    </row>
    <row r="198" spans="11:11" x14ac:dyDescent="0.35">
      <c r="K198" s="52"/>
    </row>
    <row r="199" spans="11:11" x14ac:dyDescent="0.35">
      <c r="K199" s="52"/>
    </row>
    <row r="200" spans="11:11" x14ac:dyDescent="0.35">
      <c r="K200" s="52"/>
    </row>
    <row r="201" spans="11:11" x14ac:dyDescent="0.35">
      <c r="K201" s="52"/>
    </row>
    <row r="202" spans="11:11" x14ac:dyDescent="0.35">
      <c r="K202" s="52"/>
    </row>
    <row r="203" spans="11:11" x14ac:dyDescent="0.35">
      <c r="K203" s="52"/>
    </row>
    <row r="204" spans="11:11" x14ac:dyDescent="0.35">
      <c r="K204" s="52"/>
    </row>
    <row r="205" spans="11:11" x14ac:dyDescent="0.35">
      <c r="K205" s="52"/>
    </row>
    <row r="206" spans="11:11" x14ac:dyDescent="0.35">
      <c r="K206" s="52"/>
    </row>
    <row r="207" spans="11:11" x14ac:dyDescent="0.35">
      <c r="K207" s="52"/>
    </row>
    <row r="208" spans="11:11" x14ac:dyDescent="0.35">
      <c r="K208" s="52"/>
    </row>
    <row r="209" spans="11:11" x14ac:dyDescent="0.35">
      <c r="K209" s="52"/>
    </row>
    <row r="210" spans="11:11" x14ac:dyDescent="0.35">
      <c r="K210" s="52"/>
    </row>
    <row r="211" spans="11:11" x14ac:dyDescent="0.35">
      <c r="K211" s="52"/>
    </row>
    <row r="212" spans="11:11" x14ac:dyDescent="0.35">
      <c r="K212" s="52"/>
    </row>
    <row r="213" spans="11:11" x14ac:dyDescent="0.35">
      <c r="K213" s="52"/>
    </row>
    <row r="214" spans="11:11" x14ac:dyDescent="0.35">
      <c r="K214" s="52"/>
    </row>
    <row r="215" spans="11:11" x14ac:dyDescent="0.35">
      <c r="K215" s="52"/>
    </row>
    <row r="216" spans="11:11" x14ac:dyDescent="0.35">
      <c r="K216" s="52"/>
    </row>
    <row r="217" spans="11:11" x14ac:dyDescent="0.35">
      <c r="K217" s="52"/>
    </row>
    <row r="218" spans="11:11" x14ac:dyDescent="0.35">
      <c r="K218" s="52"/>
    </row>
    <row r="219" spans="11:11" x14ac:dyDescent="0.35">
      <c r="K219" s="52"/>
    </row>
    <row r="220" spans="11:11" x14ac:dyDescent="0.35">
      <c r="K220" s="52"/>
    </row>
    <row r="221" spans="11:11" x14ac:dyDescent="0.35">
      <c r="K221" s="52"/>
    </row>
    <row r="222" spans="11:11" x14ac:dyDescent="0.35">
      <c r="K222" s="52"/>
    </row>
    <row r="223" spans="11:11" x14ac:dyDescent="0.35">
      <c r="K223" s="52"/>
    </row>
    <row r="224" spans="11:11" x14ac:dyDescent="0.35">
      <c r="K224" s="52"/>
    </row>
    <row r="225" spans="11:11" x14ac:dyDescent="0.35">
      <c r="K225" s="52"/>
    </row>
    <row r="226" spans="11:11" x14ac:dyDescent="0.35">
      <c r="K226" s="52"/>
    </row>
    <row r="227" spans="11:11" x14ac:dyDescent="0.35">
      <c r="K227" s="52"/>
    </row>
    <row r="228" spans="11:11" x14ac:dyDescent="0.35">
      <c r="K228" s="52"/>
    </row>
    <row r="229" spans="11:11" x14ac:dyDescent="0.35">
      <c r="K229" s="52"/>
    </row>
    <row r="230" spans="11:11" x14ac:dyDescent="0.35">
      <c r="K230" s="52"/>
    </row>
    <row r="231" spans="11:11" x14ac:dyDescent="0.35">
      <c r="K231" s="52"/>
    </row>
    <row r="232" spans="11:11" x14ac:dyDescent="0.35">
      <c r="K232" s="52"/>
    </row>
    <row r="233" spans="11:11" x14ac:dyDescent="0.35">
      <c r="K233" s="52"/>
    </row>
    <row r="234" spans="11:11" x14ac:dyDescent="0.35">
      <c r="K234" s="52"/>
    </row>
    <row r="235" spans="11:11" x14ac:dyDescent="0.35">
      <c r="K235" s="52"/>
    </row>
    <row r="236" spans="11:11" x14ac:dyDescent="0.35">
      <c r="K236" s="52"/>
    </row>
    <row r="237" spans="11:11" x14ac:dyDescent="0.35">
      <c r="K237" s="52"/>
    </row>
    <row r="238" spans="11:11" x14ac:dyDescent="0.35">
      <c r="K238" s="52"/>
    </row>
    <row r="239" spans="11:11" x14ac:dyDescent="0.35">
      <c r="K239" s="52"/>
    </row>
    <row r="240" spans="11:11" x14ac:dyDescent="0.35">
      <c r="K240" s="52"/>
    </row>
    <row r="241" spans="11:11" x14ac:dyDescent="0.35">
      <c r="K241" s="52"/>
    </row>
    <row r="242" spans="11:11" x14ac:dyDescent="0.35">
      <c r="K242" s="52"/>
    </row>
    <row r="243" spans="11:11" x14ac:dyDescent="0.35">
      <c r="K243" s="52"/>
    </row>
    <row r="244" spans="11:11" x14ac:dyDescent="0.35">
      <c r="K244" s="52"/>
    </row>
    <row r="245" spans="11:11" x14ac:dyDescent="0.35">
      <c r="K245" s="52"/>
    </row>
    <row r="246" spans="11:11" x14ac:dyDescent="0.35">
      <c r="K246" s="52"/>
    </row>
    <row r="247" spans="11:11" x14ac:dyDescent="0.35">
      <c r="K247" s="52"/>
    </row>
    <row r="248" spans="11:11" x14ac:dyDescent="0.35">
      <c r="K248" s="52"/>
    </row>
    <row r="249" spans="11:11" x14ac:dyDescent="0.35">
      <c r="K249" s="52"/>
    </row>
    <row r="250" spans="11:11" x14ac:dyDescent="0.35">
      <c r="K250" s="52"/>
    </row>
    <row r="251" spans="11:11" x14ac:dyDescent="0.35">
      <c r="K251" s="52"/>
    </row>
    <row r="252" spans="11:11" x14ac:dyDescent="0.35">
      <c r="K252" s="52"/>
    </row>
    <row r="253" spans="11:11" x14ac:dyDescent="0.35">
      <c r="K253" s="52"/>
    </row>
    <row r="254" spans="11:11" x14ac:dyDescent="0.35">
      <c r="K254" s="52"/>
    </row>
    <row r="255" spans="11:11" x14ac:dyDescent="0.35">
      <c r="K255" s="52"/>
    </row>
    <row r="256" spans="11:11" x14ac:dyDescent="0.35">
      <c r="K256" s="52"/>
    </row>
    <row r="257" spans="11:11" x14ac:dyDescent="0.35">
      <c r="K257" s="52"/>
    </row>
    <row r="258" spans="11:11" x14ac:dyDescent="0.35">
      <c r="K258" s="52"/>
    </row>
    <row r="259" spans="11:11" x14ac:dyDescent="0.35">
      <c r="K259" s="52"/>
    </row>
    <row r="260" spans="11:11" x14ac:dyDescent="0.35">
      <c r="K260" s="52"/>
    </row>
    <row r="261" spans="11:11" x14ac:dyDescent="0.35">
      <c r="K261" s="52"/>
    </row>
    <row r="262" spans="11:11" x14ac:dyDescent="0.35">
      <c r="K262" s="52"/>
    </row>
    <row r="263" spans="11:11" x14ac:dyDescent="0.35">
      <c r="K263" s="52"/>
    </row>
    <row r="264" spans="11:11" x14ac:dyDescent="0.35">
      <c r="K264" s="52"/>
    </row>
    <row r="265" spans="11:11" x14ac:dyDescent="0.35">
      <c r="K265" s="52"/>
    </row>
    <row r="266" spans="11:11" x14ac:dyDescent="0.35">
      <c r="K266" s="52"/>
    </row>
    <row r="267" spans="11:11" x14ac:dyDescent="0.35">
      <c r="K267" s="52"/>
    </row>
    <row r="268" spans="11:11" x14ac:dyDescent="0.35">
      <c r="K268" s="52"/>
    </row>
    <row r="269" spans="11:11" x14ac:dyDescent="0.35">
      <c r="K269" s="52"/>
    </row>
    <row r="270" spans="11:11" x14ac:dyDescent="0.35">
      <c r="K270" s="52"/>
    </row>
    <row r="271" spans="11:11" x14ac:dyDescent="0.35">
      <c r="K271" s="52"/>
    </row>
    <row r="272" spans="11:11" x14ac:dyDescent="0.35">
      <c r="K272" s="52"/>
    </row>
    <row r="273" spans="11:11" x14ac:dyDescent="0.35">
      <c r="K273" s="52"/>
    </row>
    <row r="274" spans="11:11" x14ac:dyDescent="0.35">
      <c r="K274" s="52"/>
    </row>
    <row r="275" spans="11:11" x14ac:dyDescent="0.35">
      <c r="K275" s="52"/>
    </row>
    <row r="276" spans="11:11" x14ac:dyDescent="0.35">
      <c r="K276" s="52"/>
    </row>
    <row r="277" spans="11:11" x14ac:dyDescent="0.35">
      <c r="K277" s="52"/>
    </row>
    <row r="278" spans="11:11" x14ac:dyDescent="0.35">
      <c r="K278" s="52"/>
    </row>
    <row r="279" spans="11:11" x14ac:dyDescent="0.35">
      <c r="K279" s="52"/>
    </row>
    <row r="280" spans="11:11" x14ac:dyDescent="0.35">
      <c r="K280" s="52"/>
    </row>
    <row r="281" spans="11:11" x14ac:dyDescent="0.35">
      <c r="K281" s="52"/>
    </row>
    <row r="282" spans="11:11" x14ac:dyDescent="0.35">
      <c r="K282" s="52"/>
    </row>
    <row r="283" spans="11:11" x14ac:dyDescent="0.35">
      <c r="K283" s="52"/>
    </row>
    <row r="284" spans="11:11" x14ac:dyDescent="0.35">
      <c r="K284" s="52"/>
    </row>
    <row r="285" spans="11:11" x14ac:dyDescent="0.35">
      <c r="K285" s="52"/>
    </row>
    <row r="286" spans="11:11" x14ac:dyDescent="0.35">
      <c r="K286" s="52"/>
    </row>
    <row r="287" spans="11:11" x14ac:dyDescent="0.35">
      <c r="K287" s="52"/>
    </row>
    <row r="288" spans="11:11" x14ac:dyDescent="0.35">
      <c r="K288" s="52"/>
    </row>
    <row r="289" spans="11:11" x14ac:dyDescent="0.35">
      <c r="K289" s="52"/>
    </row>
    <row r="290" spans="11:11" x14ac:dyDescent="0.35">
      <c r="K290" s="52"/>
    </row>
    <row r="291" spans="11:11" x14ac:dyDescent="0.35">
      <c r="K291" s="52"/>
    </row>
    <row r="292" spans="11:11" x14ac:dyDescent="0.35">
      <c r="K292" s="52"/>
    </row>
    <row r="293" spans="11:11" x14ac:dyDescent="0.35">
      <c r="K293" s="52"/>
    </row>
    <row r="294" spans="11:11" x14ac:dyDescent="0.35">
      <c r="K294" s="52"/>
    </row>
    <row r="295" spans="11:11" x14ac:dyDescent="0.35">
      <c r="K295" s="52"/>
    </row>
    <row r="296" spans="11:11" x14ac:dyDescent="0.35">
      <c r="K296" s="52"/>
    </row>
    <row r="297" spans="11:11" x14ac:dyDescent="0.35">
      <c r="K297" s="52"/>
    </row>
    <row r="298" spans="11:11" x14ac:dyDescent="0.35">
      <c r="K298" s="52"/>
    </row>
    <row r="299" spans="11:11" x14ac:dyDescent="0.35">
      <c r="K299" s="52"/>
    </row>
    <row r="300" spans="11:11" x14ac:dyDescent="0.35">
      <c r="K300" s="52"/>
    </row>
    <row r="301" spans="11:11" x14ac:dyDescent="0.35">
      <c r="K301" s="52"/>
    </row>
    <row r="302" spans="11:11" x14ac:dyDescent="0.35">
      <c r="K302" s="52"/>
    </row>
    <row r="303" spans="11:11" x14ac:dyDescent="0.35">
      <c r="K303" s="52"/>
    </row>
    <row r="304" spans="11:11" x14ac:dyDescent="0.35">
      <c r="K304" s="52"/>
    </row>
    <row r="305" spans="11:11" x14ac:dyDescent="0.35">
      <c r="K305" s="52"/>
    </row>
    <row r="306" spans="11:11" x14ac:dyDescent="0.35">
      <c r="K306" s="52"/>
    </row>
    <row r="307" spans="11:11" x14ac:dyDescent="0.35">
      <c r="K307" s="52"/>
    </row>
    <row r="308" spans="11:11" x14ac:dyDescent="0.35">
      <c r="K308" s="52"/>
    </row>
    <row r="309" spans="11:11" x14ac:dyDescent="0.35">
      <c r="K309" s="52"/>
    </row>
    <row r="310" spans="11:11" x14ac:dyDescent="0.35">
      <c r="K310" s="52"/>
    </row>
    <row r="311" spans="11:11" x14ac:dyDescent="0.35">
      <c r="K311" s="52"/>
    </row>
    <row r="312" spans="11:11" x14ac:dyDescent="0.35">
      <c r="K312" s="52"/>
    </row>
    <row r="313" spans="11:11" x14ac:dyDescent="0.35">
      <c r="K313" s="52"/>
    </row>
    <row r="314" spans="11:11" x14ac:dyDescent="0.35">
      <c r="K314" s="52"/>
    </row>
    <row r="315" spans="11:11" x14ac:dyDescent="0.35">
      <c r="K315" s="52"/>
    </row>
    <row r="316" spans="11:11" x14ac:dyDescent="0.35">
      <c r="K316" s="52"/>
    </row>
    <row r="317" spans="11:11" x14ac:dyDescent="0.35">
      <c r="K317" s="52"/>
    </row>
    <row r="318" spans="11:11" x14ac:dyDescent="0.35">
      <c r="K318" s="52"/>
    </row>
    <row r="319" spans="11:11" x14ac:dyDescent="0.35">
      <c r="K319" s="52"/>
    </row>
    <row r="320" spans="11:11" x14ac:dyDescent="0.35">
      <c r="K320" s="52"/>
    </row>
    <row r="321" spans="11:11" x14ac:dyDescent="0.35">
      <c r="K321" s="52"/>
    </row>
    <row r="322" spans="11:11" x14ac:dyDescent="0.35">
      <c r="K322" s="52"/>
    </row>
    <row r="323" spans="11:11" x14ac:dyDescent="0.35">
      <c r="K323" s="52"/>
    </row>
    <row r="324" spans="11:11" x14ac:dyDescent="0.35">
      <c r="K324" s="52"/>
    </row>
    <row r="325" spans="11:11" x14ac:dyDescent="0.35">
      <c r="K325" s="52"/>
    </row>
    <row r="326" spans="11:11" x14ac:dyDescent="0.35">
      <c r="K326" s="52"/>
    </row>
    <row r="327" spans="11:11" x14ac:dyDescent="0.35">
      <c r="K327" s="52"/>
    </row>
    <row r="328" spans="11:11" x14ac:dyDescent="0.35">
      <c r="K328" s="52"/>
    </row>
    <row r="329" spans="11:11" x14ac:dyDescent="0.35">
      <c r="K329" s="52"/>
    </row>
    <row r="330" spans="11:11" x14ac:dyDescent="0.35">
      <c r="K330" s="52"/>
    </row>
    <row r="331" spans="11:11" x14ac:dyDescent="0.35">
      <c r="K331" s="52"/>
    </row>
    <row r="332" spans="11:11" x14ac:dyDescent="0.35">
      <c r="K332" s="52"/>
    </row>
    <row r="333" spans="11:11" x14ac:dyDescent="0.35">
      <c r="K333" s="52"/>
    </row>
    <row r="334" spans="11:11" x14ac:dyDescent="0.35">
      <c r="K334" s="52"/>
    </row>
    <row r="335" spans="11:11" x14ac:dyDescent="0.35">
      <c r="K335" s="52"/>
    </row>
    <row r="336" spans="11:11" x14ac:dyDescent="0.35">
      <c r="K336" s="52"/>
    </row>
    <row r="337" spans="11:11" x14ac:dyDescent="0.35">
      <c r="K337" s="52"/>
    </row>
    <row r="338" spans="11:11" x14ac:dyDescent="0.35">
      <c r="K338" s="52"/>
    </row>
    <row r="339" spans="11:11" x14ac:dyDescent="0.35">
      <c r="K339" s="52"/>
    </row>
    <row r="340" spans="11:11" x14ac:dyDescent="0.35">
      <c r="K340" s="52"/>
    </row>
    <row r="341" spans="11:11" x14ac:dyDescent="0.35">
      <c r="K341" s="52"/>
    </row>
    <row r="342" spans="11:11" x14ac:dyDescent="0.35">
      <c r="K342" s="52"/>
    </row>
    <row r="343" spans="11:11" x14ac:dyDescent="0.35">
      <c r="K343" s="52"/>
    </row>
    <row r="344" spans="11:11" x14ac:dyDescent="0.35">
      <c r="K344" s="52"/>
    </row>
    <row r="345" spans="11:11" x14ac:dyDescent="0.35">
      <c r="K345" s="52"/>
    </row>
    <row r="346" spans="11:11" x14ac:dyDescent="0.35">
      <c r="K346" s="52"/>
    </row>
    <row r="347" spans="11:11" x14ac:dyDescent="0.35">
      <c r="K347" s="52"/>
    </row>
    <row r="348" spans="11:11" x14ac:dyDescent="0.35">
      <c r="K348" s="52"/>
    </row>
    <row r="349" spans="11:11" x14ac:dyDescent="0.35">
      <c r="K349" s="52"/>
    </row>
    <row r="350" spans="11:11" x14ac:dyDescent="0.35">
      <c r="K350" s="52"/>
    </row>
    <row r="351" spans="11:11" x14ac:dyDescent="0.35">
      <c r="K351" s="52"/>
    </row>
    <row r="352" spans="11:11" x14ac:dyDescent="0.35">
      <c r="K352" s="52"/>
    </row>
    <row r="353" spans="11:11" x14ac:dyDescent="0.35">
      <c r="K353" s="52"/>
    </row>
    <row r="354" spans="11:11" x14ac:dyDescent="0.35">
      <c r="K354" s="52"/>
    </row>
    <row r="355" spans="11:11" x14ac:dyDescent="0.35">
      <c r="K355" s="52"/>
    </row>
    <row r="356" spans="11:11" x14ac:dyDescent="0.35">
      <c r="K356" s="52"/>
    </row>
    <row r="357" spans="11:11" x14ac:dyDescent="0.35">
      <c r="K357" s="52"/>
    </row>
    <row r="358" spans="11:11" x14ac:dyDescent="0.35">
      <c r="K358" s="52"/>
    </row>
    <row r="359" spans="11:11" x14ac:dyDescent="0.35">
      <c r="K359" s="52"/>
    </row>
    <row r="360" spans="11:11" x14ac:dyDescent="0.35">
      <c r="K360" s="52"/>
    </row>
    <row r="361" spans="11:11" x14ac:dyDescent="0.35">
      <c r="K361" s="52"/>
    </row>
    <row r="362" spans="11:11" x14ac:dyDescent="0.35">
      <c r="K362" s="52"/>
    </row>
    <row r="363" spans="11:11" x14ac:dyDescent="0.35">
      <c r="K363" s="52"/>
    </row>
    <row r="364" spans="11:11" x14ac:dyDescent="0.35">
      <c r="K364" s="52"/>
    </row>
    <row r="365" spans="11:11" x14ac:dyDescent="0.35">
      <c r="K365" s="52"/>
    </row>
    <row r="366" spans="11:11" x14ac:dyDescent="0.35">
      <c r="K366" s="52"/>
    </row>
    <row r="367" spans="11:11" x14ac:dyDescent="0.35">
      <c r="K367" s="52"/>
    </row>
    <row r="368" spans="11:11" x14ac:dyDescent="0.35">
      <c r="K368" s="52"/>
    </row>
    <row r="369" spans="11:11" x14ac:dyDescent="0.35">
      <c r="K369" s="52"/>
    </row>
    <row r="370" spans="11:11" x14ac:dyDescent="0.35">
      <c r="K370" s="52"/>
    </row>
    <row r="371" spans="11:11" x14ac:dyDescent="0.35">
      <c r="K371" s="52"/>
    </row>
    <row r="372" spans="11:11" x14ac:dyDescent="0.35">
      <c r="K372" s="52"/>
    </row>
    <row r="373" spans="11:11" x14ac:dyDescent="0.35">
      <c r="K373" s="52"/>
    </row>
    <row r="374" spans="11:11" x14ac:dyDescent="0.35">
      <c r="K374" s="52"/>
    </row>
    <row r="375" spans="11:11" x14ac:dyDescent="0.35">
      <c r="K375" s="52"/>
    </row>
    <row r="376" spans="11:11" x14ac:dyDescent="0.35">
      <c r="K376" s="52"/>
    </row>
    <row r="377" spans="11:11" x14ac:dyDescent="0.35">
      <c r="K377" s="52"/>
    </row>
    <row r="378" spans="11:11" x14ac:dyDescent="0.35">
      <c r="K378" s="52"/>
    </row>
    <row r="379" spans="11:11" x14ac:dyDescent="0.35">
      <c r="K379" s="52"/>
    </row>
    <row r="380" spans="11:11" x14ac:dyDescent="0.35">
      <c r="K380" s="52"/>
    </row>
    <row r="381" spans="11:11" x14ac:dyDescent="0.35">
      <c r="K381" s="52"/>
    </row>
    <row r="382" spans="11:11" x14ac:dyDescent="0.35">
      <c r="K382" s="52"/>
    </row>
    <row r="383" spans="11:11" x14ac:dyDescent="0.35">
      <c r="K383" s="52"/>
    </row>
    <row r="384" spans="11:11" x14ac:dyDescent="0.35">
      <c r="K384" s="52"/>
    </row>
    <row r="385" spans="11:11" x14ac:dyDescent="0.35">
      <c r="K385" s="52"/>
    </row>
    <row r="386" spans="11:11" x14ac:dyDescent="0.35">
      <c r="K386" s="52"/>
    </row>
    <row r="387" spans="11:11" x14ac:dyDescent="0.35">
      <c r="K387" s="52"/>
    </row>
    <row r="388" spans="11:11" x14ac:dyDescent="0.35">
      <c r="K388" s="52"/>
    </row>
    <row r="389" spans="11:11" x14ac:dyDescent="0.35">
      <c r="K389" s="52"/>
    </row>
    <row r="390" spans="11:11" x14ac:dyDescent="0.35">
      <c r="K390" s="52"/>
    </row>
    <row r="391" spans="11:11" x14ac:dyDescent="0.35">
      <c r="K391" s="52"/>
    </row>
    <row r="392" spans="11:11" x14ac:dyDescent="0.35">
      <c r="K392" s="52"/>
    </row>
    <row r="393" spans="11:11" x14ac:dyDescent="0.35">
      <c r="K393" s="52"/>
    </row>
    <row r="394" spans="11:11" x14ac:dyDescent="0.35">
      <c r="K394" s="52"/>
    </row>
    <row r="395" spans="11:11" x14ac:dyDescent="0.35">
      <c r="K395" s="52"/>
    </row>
    <row r="396" spans="11:11" x14ac:dyDescent="0.35">
      <c r="K396" s="52"/>
    </row>
    <row r="397" spans="11:11" x14ac:dyDescent="0.35">
      <c r="K397" s="52"/>
    </row>
    <row r="398" spans="11:11" x14ac:dyDescent="0.35">
      <c r="K398" s="52"/>
    </row>
    <row r="399" spans="11:11" x14ac:dyDescent="0.35">
      <c r="K399" s="52"/>
    </row>
    <row r="400" spans="11:11" x14ac:dyDescent="0.35">
      <c r="K400" s="52"/>
    </row>
    <row r="401" spans="11:11" x14ac:dyDescent="0.35">
      <c r="K401" s="52"/>
    </row>
    <row r="402" spans="11:11" x14ac:dyDescent="0.35">
      <c r="K402" s="52"/>
    </row>
    <row r="403" spans="11:11" x14ac:dyDescent="0.35">
      <c r="K403" s="52"/>
    </row>
    <row r="404" spans="11:11" x14ac:dyDescent="0.35">
      <c r="K404" s="52"/>
    </row>
    <row r="405" spans="11:11" x14ac:dyDescent="0.35">
      <c r="K405" s="52"/>
    </row>
    <row r="406" spans="11:11" x14ac:dyDescent="0.35">
      <c r="K406" s="52"/>
    </row>
    <row r="407" spans="11:11" x14ac:dyDescent="0.35">
      <c r="K407" s="52"/>
    </row>
    <row r="408" spans="11:11" x14ac:dyDescent="0.35">
      <c r="K408" s="52"/>
    </row>
    <row r="409" spans="11:11" x14ac:dyDescent="0.35">
      <c r="K409" s="52"/>
    </row>
    <row r="410" spans="11:11" x14ac:dyDescent="0.35">
      <c r="K410" s="52"/>
    </row>
    <row r="411" spans="11:11" x14ac:dyDescent="0.35">
      <c r="K411" s="52"/>
    </row>
    <row r="412" spans="11:11" x14ac:dyDescent="0.35">
      <c r="K412" s="52"/>
    </row>
    <row r="413" spans="11:11" x14ac:dyDescent="0.35">
      <c r="K413" s="52"/>
    </row>
    <row r="414" spans="11:11" x14ac:dyDescent="0.35">
      <c r="K414" s="52"/>
    </row>
    <row r="415" spans="11:11" x14ac:dyDescent="0.35">
      <c r="K415" s="52"/>
    </row>
    <row r="416" spans="11:11" x14ac:dyDescent="0.35">
      <c r="K416" s="52"/>
    </row>
    <row r="417" spans="11:11" x14ac:dyDescent="0.35">
      <c r="K417" s="52"/>
    </row>
    <row r="418" spans="11:11" x14ac:dyDescent="0.35">
      <c r="K418" s="52"/>
    </row>
    <row r="419" spans="11:11" x14ac:dyDescent="0.35">
      <c r="K419" s="52"/>
    </row>
    <row r="420" spans="11:11" x14ac:dyDescent="0.35">
      <c r="K420" s="52"/>
    </row>
    <row r="421" spans="11:11" x14ac:dyDescent="0.35">
      <c r="K421" s="52"/>
    </row>
    <row r="422" spans="11:11" x14ac:dyDescent="0.35">
      <c r="K422" s="52"/>
    </row>
    <row r="423" spans="11:11" x14ac:dyDescent="0.35">
      <c r="K423" s="52"/>
    </row>
    <row r="424" spans="11:11" x14ac:dyDescent="0.35">
      <c r="K424" s="52"/>
    </row>
    <row r="425" spans="11:11" x14ac:dyDescent="0.35">
      <c r="K425" s="52"/>
    </row>
    <row r="426" spans="11:11" x14ac:dyDescent="0.35">
      <c r="K426" s="52"/>
    </row>
    <row r="427" spans="11:11" x14ac:dyDescent="0.35">
      <c r="K427" s="52"/>
    </row>
    <row r="428" spans="11:11" x14ac:dyDescent="0.35">
      <c r="K428" s="52"/>
    </row>
    <row r="429" spans="11:11" x14ac:dyDescent="0.35">
      <c r="K429" s="52"/>
    </row>
    <row r="430" spans="11:11" x14ac:dyDescent="0.35">
      <c r="K430" s="52"/>
    </row>
    <row r="431" spans="11:11" x14ac:dyDescent="0.35">
      <c r="K431" s="52"/>
    </row>
    <row r="432" spans="11:11" x14ac:dyDescent="0.35">
      <c r="K432" s="52"/>
    </row>
    <row r="433" spans="11:11" x14ac:dyDescent="0.35">
      <c r="K433" s="52"/>
    </row>
    <row r="434" spans="11:11" x14ac:dyDescent="0.35">
      <c r="K434" s="52"/>
    </row>
    <row r="435" spans="11:11" x14ac:dyDescent="0.35">
      <c r="K435" s="52"/>
    </row>
    <row r="436" spans="11:11" x14ac:dyDescent="0.35">
      <c r="K436" s="52"/>
    </row>
    <row r="437" spans="11:11" x14ac:dyDescent="0.35">
      <c r="K437" s="52"/>
    </row>
    <row r="438" spans="11:11" x14ac:dyDescent="0.35">
      <c r="K438" s="52"/>
    </row>
    <row r="439" spans="11:11" x14ac:dyDescent="0.35">
      <c r="K439" s="52"/>
    </row>
    <row r="440" spans="11:11" x14ac:dyDescent="0.35">
      <c r="K440" s="52"/>
    </row>
    <row r="441" spans="11:11" x14ac:dyDescent="0.35">
      <c r="K441" s="52"/>
    </row>
    <row r="442" spans="11:11" x14ac:dyDescent="0.35">
      <c r="K442" s="52"/>
    </row>
    <row r="443" spans="11:11" x14ac:dyDescent="0.35">
      <c r="K443" s="52"/>
    </row>
    <row r="444" spans="11:11" x14ac:dyDescent="0.35">
      <c r="K444" s="52"/>
    </row>
    <row r="445" spans="11:11" x14ac:dyDescent="0.35">
      <c r="K445" s="52"/>
    </row>
    <row r="446" spans="11:11" x14ac:dyDescent="0.35">
      <c r="K446" s="52"/>
    </row>
    <row r="447" spans="11:11" x14ac:dyDescent="0.35">
      <c r="K447" s="52"/>
    </row>
    <row r="448" spans="11:11" x14ac:dyDescent="0.35">
      <c r="K448" s="52"/>
    </row>
    <row r="449" spans="11:11" x14ac:dyDescent="0.35">
      <c r="K449" s="52"/>
    </row>
    <row r="450" spans="11:11" x14ac:dyDescent="0.35">
      <c r="K450" s="52"/>
    </row>
    <row r="451" spans="11:11" x14ac:dyDescent="0.35">
      <c r="K451" s="52"/>
    </row>
    <row r="452" spans="11:11" x14ac:dyDescent="0.35">
      <c r="K452" s="52"/>
    </row>
    <row r="453" spans="11:11" x14ac:dyDescent="0.35">
      <c r="K453" s="52"/>
    </row>
    <row r="454" spans="11:11" x14ac:dyDescent="0.35">
      <c r="K454" s="52"/>
    </row>
    <row r="455" spans="11:11" x14ac:dyDescent="0.35">
      <c r="K455" s="52"/>
    </row>
    <row r="456" spans="11:11" x14ac:dyDescent="0.35">
      <c r="K456" s="52"/>
    </row>
    <row r="457" spans="11:11" x14ac:dyDescent="0.35">
      <c r="K457" s="52"/>
    </row>
    <row r="458" spans="11:11" x14ac:dyDescent="0.35">
      <c r="K458" s="52"/>
    </row>
    <row r="459" spans="11:11" x14ac:dyDescent="0.35">
      <c r="K459" s="52"/>
    </row>
    <row r="460" spans="11:11" x14ac:dyDescent="0.35">
      <c r="K460" s="52"/>
    </row>
    <row r="461" spans="11:11" x14ac:dyDescent="0.35">
      <c r="K461" s="52"/>
    </row>
    <row r="462" spans="11:11" x14ac:dyDescent="0.35">
      <c r="K462" s="52"/>
    </row>
    <row r="463" spans="11:11" x14ac:dyDescent="0.35">
      <c r="K463" s="52"/>
    </row>
    <row r="464" spans="11:11" x14ac:dyDescent="0.35">
      <c r="K464" s="52"/>
    </row>
    <row r="465" spans="11:11" x14ac:dyDescent="0.35">
      <c r="K465" s="52"/>
    </row>
    <row r="466" spans="11:11" x14ac:dyDescent="0.35">
      <c r="K466" s="52"/>
    </row>
    <row r="467" spans="11:11" x14ac:dyDescent="0.35">
      <c r="K467" s="52"/>
    </row>
    <row r="468" spans="11:11" x14ac:dyDescent="0.35">
      <c r="K468" s="52"/>
    </row>
    <row r="469" spans="11:11" x14ac:dyDescent="0.35">
      <c r="K469" s="52"/>
    </row>
    <row r="470" spans="11:11" x14ac:dyDescent="0.35">
      <c r="K470" s="52"/>
    </row>
    <row r="471" spans="11:11" x14ac:dyDescent="0.35">
      <c r="K471" s="52"/>
    </row>
    <row r="472" spans="11:11" x14ac:dyDescent="0.35">
      <c r="K472" s="52"/>
    </row>
    <row r="473" spans="11:11" x14ac:dyDescent="0.35">
      <c r="K473" s="52"/>
    </row>
    <row r="474" spans="11:11" x14ac:dyDescent="0.35">
      <c r="K474" s="52"/>
    </row>
    <row r="475" spans="11:11" x14ac:dyDescent="0.35">
      <c r="K475" s="52"/>
    </row>
    <row r="476" spans="11:11" x14ac:dyDescent="0.35">
      <c r="K476" s="52"/>
    </row>
    <row r="477" spans="11:11" x14ac:dyDescent="0.35">
      <c r="K477" s="52"/>
    </row>
    <row r="478" spans="11:11" x14ac:dyDescent="0.35">
      <c r="K478" s="52"/>
    </row>
    <row r="479" spans="11:11" x14ac:dyDescent="0.35">
      <c r="K479" s="52"/>
    </row>
    <row r="480" spans="11:11" x14ac:dyDescent="0.35">
      <c r="K480" s="52"/>
    </row>
    <row r="481" spans="11:11" x14ac:dyDescent="0.35">
      <c r="K481" s="52"/>
    </row>
    <row r="482" spans="11:11" x14ac:dyDescent="0.35">
      <c r="K482" s="52"/>
    </row>
    <row r="483" spans="11:11" x14ac:dyDescent="0.35">
      <c r="K483" s="52"/>
    </row>
    <row r="484" spans="11:11" x14ac:dyDescent="0.35">
      <c r="K484" s="52"/>
    </row>
    <row r="485" spans="11:11" x14ac:dyDescent="0.35">
      <c r="K485" s="52"/>
    </row>
    <row r="486" spans="11:11" x14ac:dyDescent="0.35">
      <c r="K486" s="52"/>
    </row>
    <row r="487" spans="11:11" x14ac:dyDescent="0.35">
      <c r="K487" s="52"/>
    </row>
    <row r="488" spans="11:11" x14ac:dyDescent="0.35">
      <c r="K488" s="52"/>
    </row>
    <row r="489" spans="11:11" x14ac:dyDescent="0.35">
      <c r="K489" s="52"/>
    </row>
    <row r="490" spans="11:11" x14ac:dyDescent="0.35">
      <c r="K490" s="52"/>
    </row>
    <row r="491" spans="11:11" x14ac:dyDescent="0.35">
      <c r="K491" s="52"/>
    </row>
    <row r="492" spans="11:11" x14ac:dyDescent="0.35">
      <c r="K492" s="52"/>
    </row>
    <row r="493" spans="11:11" x14ac:dyDescent="0.35">
      <c r="K493" s="52"/>
    </row>
    <row r="494" spans="11:11" x14ac:dyDescent="0.35">
      <c r="K494" s="52"/>
    </row>
    <row r="495" spans="11:11" x14ac:dyDescent="0.35">
      <c r="K495" s="52"/>
    </row>
    <row r="496" spans="11:11" x14ac:dyDescent="0.35">
      <c r="K496" s="52"/>
    </row>
    <row r="497" spans="11:11" x14ac:dyDescent="0.35">
      <c r="K497" s="52"/>
    </row>
    <row r="498" spans="11:11" x14ac:dyDescent="0.35">
      <c r="K498" s="52"/>
    </row>
    <row r="499" spans="11:11" x14ac:dyDescent="0.35">
      <c r="K499" s="52"/>
    </row>
    <row r="500" spans="11:11" x14ac:dyDescent="0.35">
      <c r="K500" s="52"/>
    </row>
    <row r="501" spans="11:11" x14ac:dyDescent="0.35">
      <c r="K501" s="52"/>
    </row>
    <row r="502" spans="11:11" x14ac:dyDescent="0.35">
      <c r="K502" s="52"/>
    </row>
    <row r="503" spans="11:11" x14ac:dyDescent="0.35">
      <c r="K503" s="52"/>
    </row>
    <row r="504" spans="11:11" x14ac:dyDescent="0.35">
      <c r="K504" s="52"/>
    </row>
    <row r="505" spans="11:11" x14ac:dyDescent="0.35">
      <c r="K505" s="52"/>
    </row>
    <row r="506" spans="11:11" x14ac:dyDescent="0.35">
      <c r="K506" s="52"/>
    </row>
    <row r="507" spans="11:11" x14ac:dyDescent="0.35">
      <c r="K507" s="52"/>
    </row>
    <row r="508" spans="11:11" x14ac:dyDescent="0.35">
      <c r="K508" s="52"/>
    </row>
    <row r="509" spans="11:11" x14ac:dyDescent="0.35">
      <c r="K509" s="52"/>
    </row>
    <row r="510" spans="11:11" x14ac:dyDescent="0.35">
      <c r="K510" s="52"/>
    </row>
    <row r="511" spans="11:11" x14ac:dyDescent="0.35">
      <c r="K511" s="52"/>
    </row>
    <row r="512" spans="11:11" x14ac:dyDescent="0.35">
      <c r="K512" s="52"/>
    </row>
    <row r="513" spans="11:11" x14ac:dyDescent="0.35">
      <c r="K513" s="52"/>
    </row>
    <row r="514" spans="11:11" x14ac:dyDescent="0.35">
      <c r="K514" s="52"/>
    </row>
    <row r="515" spans="11:11" x14ac:dyDescent="0.35">
      <c r="K515" s="52"/>
    </row>
    <row r="516" spans="11:11" x14ac:dyDescent="0.35">
      <c r="K516" s="52"/>
    </row>
    <row r="517" spans="11:11" x14ac:dyDescent="0.35">
      <c r="K517" s="52"/>
    </row>
    <row r="518" spans="11:11" x14ac:dyDescent="0.35">
      <c r="K518" s="52"/>
    </row>
    <row r="519" spans="11:11" x14ac:dyDescent="0.35">
      <c r="K519" s="52"/>
    </row>
    <row r="520" spans="11:11" x14ac:dyDescent="0.35">
      <c r="K520" s="52"/>
    </row>
    <row r="521" spans="11:11" x14ac:dyDescent="0.35">
      <c r="K521" s="52"/>
    </row>
    <row r="522" spans="11:11" x14ac:dyDescent="0.35">
      <c r="K522" s="52"/>
    </row>
    <row r="523" spans="11:11" x14ac:dyDescent="0.35">
      <c r="K523" s="52"/>
    </row>
    <row r="524" spans="11:11" x14ac:dyDescent="0.35">
      <c r="K524" s="52"/>
    </row>
    <row r="525" spans="11:11" x14ac:dyDescent="0.35">
      <c r="K525" s="52"/>
    </row>
    <row r="526" spans="11:11" x14ac:dyDescent="0.35">
      <c r="K526" s="52"/>
    </row>
    <row r="527" spans="11:11" x14ac:dyDescent="0.35">
      <c r="K527" s="52"/>
    </row>
    <row r="528" spans="11:11" x14ac:dyDescent="0.35">
      <c r="K528" s="52"/>
    </row>
    <row r="529" spans="11:11" x14ac:dyDescent="0.35">
      <c r="K529" s="52"/>
    </row>
    <row r="530" spans="11:11" x14ac:dyDescent="0.35">
      <c r="K530" s="52"/>
    </row>
    <row r="531" spans="11:11" x14ac:dyDescent="0.35">
      <c r="K531" s="52"/>
    </row>
    <row r="532" spans="11:11" x14ac:dyDescent="0.35">
      <c r="K532" s="52"/>
    </row>
    <row r="533" spans="11:11" x14ac:dyDescent="0.35">
      <c r="K533" s="52"/>
    </row>
    <row r="534" spans="11:11" x14ac:dyDescent="0.35">
      <c r="K534" s="52"/>
    </row>
    <row r="535" spans="11:11" x14ac:dyDescent="0.35">
      <c r="K535" s="52"/>
    </row>
    <row r="536" spans="11:11" x14ac:dyDescent="0.35">
      <c r="K536" s="52"/>
    </row>
    <row r="537" spans="11:11" x14ac:dyDescent="0.35">
      <c r="K537" s="52"/>
    </row>
    <row r="538" spans="11:11" x14ac:dyDescent="0.35">
      <c r="K538" s="52"/>
    </row>
    <row r="539" spans="11:11" x14ac:dyDescent="0.35">
      <c r="K539" s="52"/>
    </row>
    <row r="540" spans="11:11" x14ac:dyDescent="0.35">
      <c r="K540" s="52"/>
    </row>
    <row r="541" spans="11:11" x14ac:dyDescent="0.35">
      <c r="K541" s="52"/>
    </row>
    <row r="542" spans="11:11" x14ac:dyDescent="0.35">
      <c r="K542" s="52"/>
    </row>
    <row r="543" spans="11:11" x14ac:dyDescent="0.35">
      <c r="K543" s="52"/>
    </row>
    <row r="544" spans="11:11" x14ac:dyDescent="0.35">
      <c r="K544" s="52"/>
    </row>
    <row r="545" spans="11:11" x14ac:dyDescent="0.35">
      <c r="K545" s="52"/>
    </row>
    <row r="546" spans="11:11" x14ac:dyDescent="0.35">
      <c r="K546" s="52"/>
    </row>
    <row r="547" spans="11:11" x14ac:dyDescent="0.35">
      <c r="K547" s="52"/>
    </row>
    <row r="548" spans="11:11" x14ac:dyDescent="0.35">
      <c r="K548" s="52"/>
    </row>
    <row r="549" spans="11:11" x14ac:dyDescent="0.35">
      <c r="K549" s="52"/>
    </row>
    <row r="550" spans="11:11" x14ac:dyDescent="0.35">
      <c r="K550" s="52"/>
    </row>
    <row r="551" spans="11:11" x14ac:dyDescent="0.35">
      <c r="K551" s="52"/>
    </row>
    <row r="552" spans="11:11" x14ac:dyDescent="0.35">
      <c r="K552" s="52"/>
    </row>
    <row r="553" spans="11:11" x14ac:dyDescent="0.35">
      <c r="K553" s="52"/>
    </row>
    <row r="554" spans="11:11" x14ac:dyDescent="0.35">
      <c r="K554" s="52"/>
    </row>
    <row r="555" spans="11:11" x14ac:dyDescent="0.35">
      <c r="K555" s="52"/>
    </row>
    <row r="556" spans="11:11" x14ac:dyDescent="0.35">
      <c r="K556" s="52"/>
    </row>
    <row r="557" spans="11:11" x14ac:dyDescent="0.35">
      <c r="K557" s="52"/>
    </row>
    <row r="558" spans="11:11" x14ac:dyDescent="0.35">
      <c r="K558" s="52"/>
    </row>
    <row r="559" spans="11:11" x14ac:dyDescent="0.35">
      <c r="K559" s="52"/>
    </row>
    <row r="560" spans="11:11" x14ac:dyDescent="0.35">
      <c r="K560" s="52"/>
    </row>
    <row r="561" spans="11:11" x14ac:dyDescent="0.35">
      <c r="K561" s="52"/>
    </row>
    <row r="562" spans="11:11" x14ac:dyDescent="0.35">
      <c r="K562" s="52"/>
    </row>
    <row r="563" spans="11:11" x14ac:dyDescent="0.35">
      <c r="K563" s="52"/>
    </row>
    <row r="564" spans="11:11" x14ac:dyDescent="0.35">
      <c r="K564" s="52"/>
    </row>
    <row r="565" spans="11:11" x14ac:dyDescent="0.35">
      <c r="K565" s="52"/>
    </row>
    <row r="566" spans="11:11" x14ac:dyDescent="0.35">
      <c r="K566" s="52"/>
    </row>
    <row r="567" spans="11:11" x14ac:dyDescent="0.35">
      <c r="K567" s="52"/>
    </row>
    <row r="568" spans="11:11" x14ac:dyDescent="0.35">
      <c r="K568" s="52"/>
    </row>
    <row r="569" spans="11:11" x14ac:dyDescent="0.35">
      <c r="K569" s="52"/>
    </row>
    <row r="570" spans="11:11" x14ac:dyDescent="0.35">
      <c r="K570" s="52"/>
    </row>
    <row r="571" spans="11:11" x14ac:dyDescent="0.35">
      <c r="K571" s="5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80"/>
  <sheetViews>
    <sheetView tabSelected="1" topLeftCell="C4" workbookViewId="0">
      <selection activeCell="B21" sqref="B21"/>
    </sheetView>
  </sheetViews>
  <sheetFormatPr defaultColWidth="9.1796875" defaultRowHeight="14.5" x14ac:dyDescent="0.35"/>
  <cols>
    <col min="1" max="1" width="9.7265625" customWidth="1"/>
    <col min="2" max="2" width="40.26953125" customWidth="1"/>
    <col min="3" max="3" width="28.54296875" customWidth="1"/>
    <col min="4" max="4" width="18.1796875" hidden="1" customWidth="1"/>
    <col min="5" max="7" width="16.7265625" hidden="1" customWidth="1"/>
    <col min="8" max="9" width="17" hidden="1" customWidth="1"/>
    <col min="10" max="10" width="14.7265625" hidden="1" customWidth="1"/>
    <col min="11" max="11" width="23.54296875" hidden="1" customWidth="1"/>
    <col min="12" max="12" width="17.7265625" hidden="1" customWidth="1"/>
    <col min="13" max="13" width="14.54296875" hidden="1" customWidth="1"/>
    <col min="14" max="14" width="17.453125" hidden="1" customWidth="1"/>
    <col min="15" max="15" width="19.26953125" hidden="1" customWidth="1"/>
    <col min="16" max="16" width="10" hidden="1" customWidth="1"/>
    <col min="17" max="17" width="18" hidden="1" customWidth="1"/>
    <col min="18" max="18" width="49.54296875" bestFit="1" customWidth="1"/>
    <col min="19" max="19" width="24.26953125" customWidth="1"/>
    <col min="20" max="20" width="54" customWidth="1"/>
  </cols>
  <sheetData>
    <row r="1" spans="1:24" x14ac:dyDescent="0.35">
      <c r="A1" s="102"/>
      <c r="C1" s="1"/>
      <c r="F1" s="103"/>
    </row>
    <row r="2" spans="1:24" s="97" customFormat="1" x14ac:dyDescent="0.35">
      <c r="A2" s="1" t="s">
        <v>138</v>
      </c>
      <c r="C2" s="1"/>
      <c r="F2" s="98"/>
      <c r="Q2" s="1"/>
    </row>
    <row r="3" spans="1:24" s="97" customFormat="1" x14ac:dyDescent="0.35">
      <c r="A3" s="1"/>
      <c r="C3" s="1"/>
      <c r="F3" s="98"/>
      <c r="Q3" s="1"/>
    </row>
    <row r="4" spans="1:24" s="97" customFormat="1" x14ac:dyDescent="0.35">
      <c r="A4" s="1"/>
      <c r="C4" s="1"/>
      <c r="F4" s="98"/>
      <c r="Q4" s="1"/>
    </row>
    <row r="5" spans="1:24" ht="43.5" customHeight="1" x14ac:dyDescent="0.45">
      <c r="A5" s="4"/>
      <c r="B5" s="6" t="s">
        <v>0</v>
      </c>
      <c r="C5" s="6" t="s">
        <v>114</v>
      </c>
      <c r="D5" s="6" t="s">
        <v>1</v>
      </c>
      <c r="E5" s="6" t="s">
        <v>2</v>
      </c>
      <c r="F5" s="6" t="s">
        <v>3</v>
      </c>
      <c r="G5" s="6" t="s">
        <v>4</v>
      </c>
      <c r="H5" s="6" t="s">
        <v>5</v>
      </c>
      <c r="I5" s="6" t="s">
        <v>6</v>
      </c>
      <c r="J5" s="6" t="s">
        <v>7</v>
      </c>
      <c r="K5" s="6" t="s">
        <v>8</v>
      </c>
      <c r="L5" s="6" t="s">
        <v>9</v>
      </c>
      <c r="M5" s="6" t="s">
        <v>10</v>
      </c>
      <c r="N5" s="146" t="s">
        <v>12</v>
      </c>
      <c r="O5" s="6" t="s">
        <v>13</v>
      </c>
      <c r="P5" s="6" t="s">
        <v>14</v>
      </c>
      <c r="Q5" s="6" t="s">
        <v>115</v>
      </c>
      <c r="R5" s="6" t="s">
        <v>139</v>
      </c>
      <c r="S5" s="6" t="s">
        <v>118</v>
      </c>
      <c r="T5" s="5"/>
    </row>
    <row r="6" spans="1:24" s="20" customFormat="1" ht="29" x14ac:dyDescent="0.35">
      <c r="A6" s="8" t="s">
        <v>15</v>
      </c>
      <c r="B6" s="9" t="s">
        <v>122</v>
      </c>
      <c r="C6" s="10">
        <v>10000</v>
      </c>
      <c r="D6" s="11" t="s">
        <v>123</v>
      </c>
      <c r="E6" s="11"/>
      <c r="F6" s="11"/>
      <c r="G6" s="11"/>
      <c r="H6" s="11"/>
      <c r="I6" s="12"/>
      <c r="J6" s="13"/>
      <c r="K6" s="14"/>
      <c r="L6" s="15"/>
      <c r="M6" s="16"/>
      <c r="N6" s="119"/>
      <c r="O6" s="120"/>
      <c r="P6" s="16"/>
      <c r="Q6" s="16"/>
      <c r="R6" s="147">
        <v>10285</v>
      </c>
      <c r="S6" s="29">
        <f>R6-C6</f>
        <v>285</v>
      </c>
      <c r="T6" s="16"/>
      <c r="U6" s="19"/>
      <c r="V6" s="19"/>
      <c r="W6" s="19"/>
      <c r="X6" s="19"/>
    </row>
    <row r="7" spans="1:24" s="20" customFormat="1" ht="29" x14ac:dyDescent="0.35">
      <c r="A7" s="145" t="s">
        <v>124</v>
      </c>
      <c r="B7" s="144" t="s">
        <v>125</v>
      </c>
      <c r="C7" s="137">
        <v>55000</v>
      </c>
      <c r="D7" s="138" t="s">
        <v>126</v>
      </c>
      <c r="E7" s="138"/>
      <c r="F7" s="138"/>
      <c r="G7" s="138"/>
      <c r="H7" s="138"/>
      <c r="I7" s="139"/>
      <c r="J7" s="138"/>
      <c r="K7" s="135"/>
      <c r="L7" s="158"/>
      <c r="M7" s="159"/>
      <c r="N7" s="141"/>
      <c r="O7" s="145"/>
      <c r="P7" s="141"/>
      <c r="Q7" s="141"/>
      <c r="R7" s="160">
        <v>0</v>
      </c>
      <c r="S7" s="140">
        <f>R7-C7</f>
        <v>-55000</v>
      </c>
      <c r="T7" s="157" t="s">
        <v>157</v>
      </c>
      <c r="U7" s="19"/>
      <c r="V7" s="19"/>
      <c r="W7" s="19"/>
      <c r="X7" s="19"/>
    </row>
    <row r="8" spans="1:24" s="20" customFormat="1" ht="29" x14ac:dyDescent="0.35">
      <c r="A8" s="8" t="s">
        <v>17</v>
      </c>
      <c r="B8" s="9" t="s">
        <v>127</v>
      </c>
      <c r="C8" s="10">
        <v>21000</v>
      </c>
      <c r="D8" s="11" t="s">
        <v>128</v>
      </c>
      <c r="E8" s="11"/>
      <c r="F8" s="11"/>
      <c r="G8" s="11"/>
      <c r="H8" s="11"/>
      <c r="I8" s="12"/>
      <c r="J8" s="13"/>
      <c r="K8" s="14"/>
      <c r="L8" s="15"/>
      <c r="M8" s="16"/>
      <c r="N8" s="119"/>
      <c r="O8" s="120"/>
      <c r="P8" s="16"/>
      <c r="Q8" s="16"/>
      <c r="R8" s="147">
        <v>18579.55</v>
      </c>
      <c r="S8" s="29">
        <f t="shared" ref="S8:S14" si="0">R8-C8</f>
        <v>-2420.4500000000007</v>
      </c>
      <c r="T8" s="16"/>
      <c r="U8" s="19"/>
      <c r="V8" s="19"/>
      <c r="W8" s="19"/>
      <c r="X8" s="19"/>
    </row>
    <row r="9" spans="1:24" ht="18.75" customHeight="1" x14ac:dyDescent="0.35">
      <c r="A9" s="149" t="s">
        <v>19</v>
      </c>
      <c r="B9" s="150" t="s">
        <v>166</v>
      </c>
      <c r="C9" s="137">
        <v>180000</v>
      </c>
      <c r="D9" s="151" t="s">
        <v>129</v>
      </c>
      <c r="E9" s="151"/>
      <c r="F9" s="151"/>
      <c r="G9" s="152"/>
      <c r="H9" s="153"/>
      <c r="I9" s="154"/>
      <c r="J9" s="151"/>
      <c r="K9" s="151"/>
      <c r="L9" s="151"/>
      <c r="M9" s="151"/>
      <c r="N9" s="151"/>
      <c r="O9" s="155"/>
      <c r="P9" s="151"/>
      <c r="Q9" s="151"/>
      <c r="R9" s="156">
        <v>0</v>
      </c>
      <c r="S9" s="140">
        <f t="shared" si="0"/>
        <v>-180000</v>
      </c>
      <c r="T9" s="157" t="s">
        <v>165</v>
      </c>
    </row>
    <row r="10" spans="1:24" s="20" customFormat="1" x14ac:dyDescent="0.35">
      <c r="A10" s="8" t="s">
        <v>20</v>
      </c>
      <c r="B10" s="9" t="s">
        <v>130</v>
      </c>
      <c r="C10" s="10">
        <v>350200</v>
      </c>
      <c r="D10" s="11" t="s">
        <v>131</v>
      </c>
      <c r="E10" s="11"/>
      <c r="F10" s="11"/>
      <c r="G10" s="11"/>
      <c r="H10" s="11"/>
      <c r="I10" s="12"/>
      <c r="J10" s="13"/>
      <c r="K10" s="14"/>
      <c r="L10" s="15"/>
      <c r="M10" s="16"/>
      <c r="N10" s="119"/>
      <c r="O10" s="120"/>
      <c r="P10" s="16"/>
      <c r="Q10" s="16"/>
      <c r="R10" s="148">
        <v>350200</v>
      </c>
      <c r="S10" s="29">
        <f t="shared" si="0"/>
        <v>0</v>
      </c>
      <c r="T10" s="16" t="s">
        <v>164</v>
      </c>
      <c r="U10" s="19"/>
      <c r="V10" s="19"/>
      <c r="W10" s="19"/>
      <c r="X10" s="19"/>
    </row>
    <row r="11" spans="1:24" s="20" customFormat="1" ht="29" x14ac:dyDescent="0.35">
      <c r="A11" s="145" t="s">
        <v>21</v>
      </c>
      <c r="B11" s="144" t="s">
        <v>132</v>
      </c>
      <c r="C11" s="137">
        <v>19600</v>
      </c>
      <c r="D11" s="138" t="s">
        <v>133</v>
      </c>
      <c r="E11" s="138"/>
      <c r="F11" s="138"/>
      <c r="G11" s="138"/>
      <c r="H11" s="138"/>
      <c r="I11" s="139"/>
      <c r="J11" s="138"/>
      <c r="K11" s="135"/>
      <c r="L11" s="158"/>
      <c r="M11" s="159"/>
      <c r="N11" s="141"/>
      <c r="O11" s="145"/>
      <c r="P11" s="141"/>
      <c r="Q11" s="141"/>
      <c r="R11" s="161">
        <v>0</v>
      </c>
      <c r="S11" s="140">
        <f t="shared" si="0"/>
        <v>-19600</v>
      </c>
      <c r="T11" s="143" t="s">
        <v>162</v>
      </c>
      <c r="U11" s="19"/>
      <c r="V11" s="19"/>
      <c r="W11" s="19"/>
      <c r="X11" s="19"/>
    </row>
    <row r="12" spans="1:24" s="20" customFormat="1" ht="43.5" x14ac:dyDescent="0.35">
      <c r="A12" s="21" t="s">
        <v>134</v>
      </c>
      <c r="B12" s="22" t="s">
        <v>158</v>
      </c>
      <c r="C12" s="10">
        <v>103000</v>
      </c>
      <c r="D12" s="11" t="s">
        <v>135</v>
      </c>
      <c r="E12" s="11"/>
      <c r="F12" s="11"/>
      <c r="G12" s="11"/>
      <c r="H12" s="11"/>
      <c r="I12" s="12"/>
      <c r="J12" s="23"/>
      <c r="K12" s="15"/>
      <c r="L12" s="24"/>
      <c r="M12" s="25"/>
      <c r="N12" s="16"/>
      <c r="O12" s="120"/>
      <c r="P12" s="16"/>
      <c r="Q12" s="16"/>
      <c r="R12" s="148">
        <v>40495.07</v>
      </c>
      <c r="S12" s="29">
        <f t="shared" si="0"/>
        <v>-62504.93</v>
      </c>
      <c r="T12" s="104" t="s">
        <v>163</v>
      </c>
      <c r="U12" s="19"/>
      <c r="V12" s="19"/>
      <c r="W12" s="19"/>
      <c r="X12" s="19"/>
    </row>
    <row r="13" spans="1:24" s="20" customFormat="1" ht="29" x14ac:dyDescent="0.35">
      <c r="A13" s="145" t="s">
        <v>23</v>
      </c>
      <c r="B13" s="144" t="s">
        <v>159</v>
      </c>
      <c r="C13" s="137">
        <v>110000</v>
      </c>
      <c r="D13" s="138" t="s">
        <v>136</v>
      </c>
      <c r="E13" s="138"/>
      <c r="F13" s="138"/>
      <c r="G13" s="138"/>
      <c r="H13" s="138"/>
      <c r="I13" s="139"/>
      <c r="J13" s="138"/>
      <c r="K13" s="135"/>
      <c r="L13" s="158"/>
      <c r="M13" s="141"/>
      <c r="N13" s="141"/>
      <c r="O13" s="144"/>
      <c r="P13" s="141"/>
      <c r="Q13" s="141"/>
      <c r="R13" s="161">
        <v>0</v>
      </c>
      <c r="S13" s="140">
        <f t="shared" si="0"/>
        <v>-110000</v>
      </c>
      <c r="T13" s="162" t="s">
        <v>160</v>
      </c>
      <c r="U13" s="19"/>
      <c r="V13" s="19"/>
      <c r="W13" s="19"/>
      <c r="X13" s="19"/>
    </row>
    <row r="14" spans="1:24" s="20" customFormat="1" ht="29" x14ac:dyDescent="0.35">
      <c r="A14" s="21" t="s">
        <v>24</v>
      </c>
      <c r="B14" s="22" t="s">
        <v>161</v>
      </c>
      <c r="C14" s="10">
        <v>872000</v>
      </c>
      <c r="D14" s="11" t="s">
        <v>137</v>
      </c>
      <c r="E14" s="11"/>
      <c r="F14" s="11"/>
      <c r="G14" s="11"/>
      <c r="H14" s="11"/>
      <c r="I14" s="23"/>
      <c r="J14" s="23"/>
      <c r="K14" s="15"/>
      <c r="L14" s="24"/>
      <c r="M14" s="16"/>
      <c r="N14" s="16"/>
      <c r="O14" s="30"/>
      <c r="P14" s="16"/>
      <c r="Q14" s="16"/>
      <c r="R14" s="147">
        <v>927029.4</v>
      </c>
      <c r="S14" s="29">
        <f t="shared" si="0"/>
        <v>55029.400000000023</v>
      </c>
      <c r="T14" s="16"/>
      <c r="U14" s="19"/>
      <c r="V14" s="19"/>
      <c r="W14" s="19"/>
      <c r="X14" s="19"/>
    </row>
    <row r="15" spans="1:24" s="20" customFormat="1" x14ac:dyDescent="0.35">
      <c r="A15" s="21" t="s">
        <v>37</v>
      </c>
      <c r="B15" s="27"/>
      <c r="C15" s="10">
        <f>SUM(C6:C14)</f>
        <v>1720800</v>
      </c>
      <c r="D15" s="10">
        <f t="shared" ref="D15:S15" si="1">SUM(D6:D14)</f>
        <v>0</v>
      </c>
      <c r="E15" s="10">
        <f t="shared" si="1"/>
        <v>0</v>
      </c>
      <c r="F15" s="10">
        <f t="shared" si="1"/>
        <v>0</v>
      </c>
      <c r="G15" s="10">
        <f t="shared" si="1"/>
        <v>0</v>
      </c>
      <c r="H15" s="10">
        <f t="shared" si="1"/>
        <v>0</v>
      </c>
      <c r="I15" s="10">
        <f t="shared" si="1"/>
        <v>0</v>
      </c>
      <c r="J15" s="10">
        <f t="shared" si="1"/>
        <v>0</v>
      </c>
      <c r="K15" s="10">
        <f t="shared" si="1"/>
        <v>0</v>
      </c>
      <c r="L15" s="10">
        <f t="shared" si="1"/>
        <v>0</v>
      </c>
      <c r="M15" s="10">
        <f t="shared" si="1"/>
        <v>0</v>
      </c>
      <c r="N15" s="10">
        <f t="shared" si="1"/>
        <v>0</v>
      </c>
      <c r="O15" s="10">
        <f t="shared" si="1"/>
        <v>0</v>
      </c>
      <c r="P15" s="10">
        <f t="shared" si="1"/>
        <v>0</v>
      </c>
      <c r="Q15" s="10">
        <f t="shared" si="1"/>
        <v>0</v>
      </c>
      <c r="R15" s="10">
        <f t="shared" si="1"/>
        <v>1346589.02</v>
      </c>
      <c r="S15" s="10">
        <f t="shared" si="1"/>
        <v>-374210.98</v>
      </c>
      <c r="T15" s="16"/>
      <c r="U15" s="19"/>
      <c r="V15" s="19"/>
      <c r="W15" s="19"/>
      <c r="X15" s="19"/>
    </row>
    <row r="16" spans="1:24" x14ac:dyDescent="0.35">
      <c r="K16" s="52"/>
    </row>
    <row r="17" spans="11:11" x14ac:dyDescent="0.35">
      <c r="K17" s="52"/>
    </row>
    <row r="18" spans="11:11" x14ac:dyDescent="0.35">
      <c r="K18" s="52"/>
    </row>
    <row r="19" spans="11:11" x14ac:dyDescent="0.35">
      <c r="K19" s="52"/>
    </row>
    <row r="20" spans="11:11" x14ac:dyDescent="0.35">
      <c r="K20" s="52"/>
    </row>
    <row r="21" spans="11:11" x14ac:dyDescent="0.35">
      <c r="K21" s="52"/>
    </row>
    <row r="22" spans="11:11" x14ac:dyDescent="0.35">
      <c r="K22" s="52"/>
    </row>
    <row r="23" spans="11:11" x14ac:dyDescent="0.35">
      <c r="K23" s="52"/>
    </row>
    <row r="24" spans="11:11" x14ac:dyDescent="0.35">
      <c r="K24" s="52"/>
    </row>
    <row r="25" spans="11:11" x14ac:dyDescent="0.35">
      <c r="K25" s="52"/>
    </row>
    <row r="26" spans="11:11" x14ac:dyDescent="0.35">
      <c r="K26" s="52"/>
    </row>
    <row r="27" spans="11:11" x14ac:dyDescent="0.35">
      <c r="K27" s="52"/>
    </row>
    <row r="28" spans="11:11" x14ac:dyDescent="0.35">
      <c r="K28" s="52"/>
    </row>
    <row r="29" spans="11:11" x14ac:dyDescent="0.35">
      <c r="K29" s="52"/>
    </row>
    <row r="30" spans="11:11" x14ac:dyDescent="0.35">
      <c r="K30" s="52"/>
    </row>
    <row r="31" spans="11:11" x14ac:dyDescent="0.35">
      <c r="K31" s="52"/>
    </row>
    <row r="32" spans="11:11" x14ac:dyDescent="0.35">
      <c r="K32" s="52"/>
    </row>
    <row r="33" spans="11:11" x14ac:dyDescent="0.35">
      <c r="K33" s="52"/>
    </row>
    <row r="34" spans="11:11" x14ac:dyDescent="0.35">
      <c r="K34" s="52"/>
    </row>
    <row r="35" spans="11:11" x14ac:dyDescent="0.35">
      <c r="K35" s="52"/>
    </row>
    <row r="36" spans="11:11" x14ac:dyDescent="0.35">
      <c r="K36" s="52"/>
    </row>
    <row r="37" spans="11:11" x14ac:dyDescent="0.35">
      <c r="K37" s="52"/>
    </row>
    <row r="38" spans="11:11" x14ac:dyDescent="0.35">
      <c r="K38" s="52"/>
    </row>
    <row r="39" spans="11:11" x14ac:dyDescent="0.35">
      <c r="K39" s="52"/>
    </row>
    <row r="40" spans="11:11" x14ac:dyDescent="0.35">
      <c r="K40" s="52"/>
    </row>
    <row r="41" spans="11:11" x14ac:dyDescent="0.35">
      <c r="K41" s="52"/>
    </row>
    <row r="42" spans="11:11" x14ac:dyDescent="0.35">
      <c r="K42" s="52"/>
    </row>
    <row r="43" spans="11:11" x14ac:dyDescent="0.35">
      <c r="K43" s="52"/>
    </row>
    <row r="44" spans="11:11" x14ac:dyDescent="0.35">
      <c r="K44" s="52"/>
    </row>
    <row r="45" spans="11:11" x14ac:dyDescent="0.35">
      <c r="K45" s="52"/>
    </row>
    <row r="46" spans="11:11" x14ac:dyDescent="0.35">
      <c r="K46" s="52"/>
    </row>
    <row r="47" spans="11:11" x14ac:dyDescent="0.35">
      <c r="K47" s="52"/>
    </row>
    <row r="48" spans="11:11" x14ac:dyDescent="0.35">
      <c r="K48" s="52"/>
    </row>
    <row r="49" spans="11:11" x14ac:dyDescent="0.35">
      <c r="K49" s="52"/>
    </row>
    <row r="50" spans="11:11" x14ac:dyDescent="0.35">
      <c r="K50" s="52"/>
    </row>
    <row r="51" spans="11:11" x14ac:dyDescent="0.35">
      <c r="K51" s="52"/>
    </row>
    <row r="52" spans="11:11" x14ac:dyDescent="0.35">
      <c r="K52" s="52"/>
    </row>
    <row r="53" spans="11:11" x14ac:dyDescent="0.35">
      <c r="K53" s="52"/>
    </row>
    <row r="54" spans="11:11" x14ac:dyDescent="0.35">
      <c r="K54" s="52"/>
    </row>
    <row r="55" spans="11:11" x14ac:dyDescent="0.35">
      <c r="K55" s="52"/>
    </row>
    <row r="56" spans="11:11" x14ac:dyDescent="0.35">
      <c r="K56" s="52"/>
    </row>
    <row r="57" spans="11:11" x14ac:dyDescent="0.35">
      <c r="K57" s="52"/>
    </row>
    <row r="58" spans="11:11" x14ac:dyDescent="0.35">
      <c r="K58" s="52"/>
    </row>
    <row r="59" spans="11:11" x14ac:dyDescent="0.35">
      <c r="K59" s="52"/>
    </row>
    <row r="60" spans="11:11" x14ac:dyDescent="0.35">
      <c r="K60" s="52"/>
    </row>
    <row r="61" spans="11:11" x14ac:dyDescent="0.35">
      <c r="K61" s="52"/>
    </row>
    <row r="62" spans="11:11" x14ac:dyDescent="0.35">
      <c r="K62" s="52"/>
    </row>
    <row r="63" spans="11:11" x14ac:dyDescent="0.35">
      <c r="K63" s="52"/>
    </row>
    <row r="64" spans="11:11" x14ac:dyDescent="0.35">
      <c r="K64" s="52"/>
    </row>
    <row r="65" spans="11:11" x14ac:dyDescent="0.35">
      <c r="K65" s="52"/>
    </row>
    <row r="66" spans="11:11" x14ac:dyDescent="0.35">
      <c r="K66" s="52"/>
    </row>
    <row r="67" spans="11:11" x14ac:dyDescent="0.35">
      <c r="K67" s="52"/>
    </row>
    <row r="68" spans="11:11" x14ac:dyDescent="0.35">
      <c r="K68" s="52"/>
    </row>
    <row r="69" spans="11:11" x14ac:dyDescent="0.35">
      <c r="K69" s="52"/>
    </row>
    <row r="70" spans="11:11" x14ac:dyDescent="0.35">
      <c r="K70" s="52"/>
    </row>
    <row r="71" spans="11:11" x14ac:dyDescent="0.35">
      <c r="K71" s="52"/>
    </row>
    <row r="72" spans="11:11" x14ac:dyDescent="0.35">
      <c r="K72" s="52"/>
    </row>
    <row r="73" spans="11:11" x14ac:dyDescent="0.35">
      <c r="K73" s="52"/>
    </row>
    <row r="74" spans="11:11" x14ac:dyDescent="0.35">
      <c r="K74" s="52"/>
    </row>
    <row r="75" spans="11:11" x14ac:dyDescent="0.35">
      <c r="K75" s="52"/>
    </row>
    <row r="76" spans="11:11" x14ac:dyDescent="0.35">
      <c r="K76" s="52"/>
    </row>
    <row r="77" spans="11:11" x14ac:dyDescent="0.35">
      <c r="K77" s="52"/>
    </row>
    <row r="78" spans="11:11" x14ac:dyDescent="0.35">
      <c r="K78" s="52"/>
    </row>
    <row r="79" spans="11:11" x14ac:dyDescent="0.35">
      <c r="K79" s="52"/>
    </row>
    <row r="80" spans="11:11" x14ac:dyDescent="0.35">
      <c r="K80" s="52"/>
    </row>
    <row r="81" spans="11:11" x14ac:dyDescent="0.35">
      <c r="K81" s="52"/>
    </row>
    <row r="82" spans="11:11" x14ac:dyDescent="0.35">
      <c r="K82" s="52"/>
    </row>
    <row r="83" spans="11:11" x14ac:dyDescent="0.35">
      <c r="K83" s="52"/>
    </row>
    <row r="84" spans="11:11" x14ac:dyDescent="0.35">
      <c r="K84" s="52"/>
    </row>
    <row r="85" spans="11:11" x14ac:dyDescent="0.35">
      <c r="K85" s="52"/>
    </row>
    <row r="86" spans="11:11" x14ac:dyDescent="0.35">
      <c r="K86" s="52"/>
    </row>
    <row r="87" spans="11:11" x14ac:dyDescent="0.35">
      <c r="K87" s="52"/>
    </row>
    <row r="88" spans="11:11" x14ac:dyDescent="0.35">
      <c r="K88" s="52"/>
    </row>
    <row r="89" spans="11:11" x14ac:dyDescent="0.35">
      <c r="K89" s="52"/>
    </row>
    <row r="90" spans="11:11" x14ac:dyDescent="0.35">
      <c r="K90" s="52"/>
    </row>
    <row r="91" spans="11:11" x14ac:dyDescent="0.35">
      <c r="K91" s="52"/>
    </row>
    <row r="92" spans="11:11" x14ac:dyDescent="0.35">
      <c r="K92" s="52"/>
    </row>
    <row r="93" spans="11:11" x14ac:dyDescent="0.35">
      <c r="K93" s="52"/>
    </row>
    <row r="94" spans="11:11" x14ac:dyDescent="0.35">
      <c r="K94" s="52"/>
    </row>
    <row r="95" spans="11:11" x14ac:dyDescent="0.35">
      <c r="K95" s="52"/>
    </row>
    <row r="96" spans="11:11" x14ac:dyDescent="0.35">
      <c r="K96" s="52"/>
    </row>
    <row r="97" spans="11:11" x14ac:dyDescent="0.35">
      <c r="K97" s="52"/>
    </row>
    <row r="98" spans="11:11" x14ac:dyDescent="0.35">
      <c r="K98" s="52"/>
    </row>
    <row r="99" spans="11:11" x14ac:dyDescent="0.35">
      <c r="K99" s="52"/>
    </row>
    <row r="100" spans="11:11" x14ac:dyDescent="0.35">
      <c r="K100" s="52"/>
    </row>
    <row r="101" spans="11:11" x14ac:dyDescent="0.35">
      <c r="K101" s="52"/>
    </row>
    <row r="102" spans="11:11" x14ac:dyDescent="0.35">
      <c r="K102" s="52"/>
    </row>
    <row r="103" spans="11:11" x14ac:dyDescent="0.35">
      <c r="K103" s="52"/>
    </row>
    <row r="104" spans="11:11" x14ac:dyDescent="0.35">
      <c r="K104" s="52"/>
    </row>
    <row r="105" spans="11:11" x14ac:dyDescent="0.35">
      <c r="K105" s="52"/>
    </row>
    <row r="106" spans="11:11" x14ac:dyDescent="0.35">
      <c r="K106" s="52"/>
    </row>
    <row r="107" spans="11:11" x14ac:dyDescent="0.35">
      <c r="K107" s="52"/>
    </row>
    <row r="108" spans="11:11" x14ac:dyDescent="0.35">
      <c r="K108" s="52"/>
    </row>
    <row r="109" spans="11:11" x14ac:dyDescent="0.35">
      <c r="K109" s="52"/>
    </row>
    <row r="110" spans="11:11" x14ac:dyDescent="0.35">
      <c r="K110" s="52"/>
    </row>
    <row r="111" spans="11:11" x14ac:dyDescent="0.35">
      <c r="K111" s="52"/>
    </row>
    <row r="112" spans="11:11" x14ac:dyDescent="0.35">
      <c r="K112" s="52"/>
    </row>
    <row r="113" spans="11:11" x14ac:dyDescent="0.35">
      <c r="K113" s="52"/>
    </row>
    <row r="114" spans="11:11" x14ac:dyDescent="0.35">
      <c r="K114" s="52"/>
    </row>
    <row r="115" spans="11:11" x14ac:dyDescent="0.35">
      <c r="K115" s="52"/>
    </row>
    <row r="116" spans="11:11" x14ac:dyDescent="0.35">
      <c r="K116" s="52"/>
    </row>
    <row r="117" spans="11:11" x14ac:dyDescent="0.35">
      <c r="K117" s="52"/>
    </row>
    <row r="118" spans="11:11" x14ac:dyDescent="0.35">
      <c r="K118" s="52"/>
    </row>
    <row r="119" spans="11:11" x14ac:dyDescent="0.35">
      <c r="K119" s="52"/>
    </row>
    <row r="120" spans="11:11" x14ac:dyDescent="0.35">
      <c r="K120" s="52"/>
    </row>
    <row r="121" spans="11:11" x14ac:dyDescent="0.35">
      <c r="K121" s="52"/>
    </row>
    <row r="122" spans="11:11" x14ac:dyDescent="0.35">
      <c r="K122" s="52"/>
    </row>
    <row r="123" spans="11:11" x14ac:dyDescent="0.35">
      <c r="K123" s="52"/>
    </row>
    <row r="124" spans="11:11" x14ac:dyDescent="0.35">
      <c r="K124" s="52"/>
    </row>
    <row r="125" spans="11:11" x14ac:dyDescent="0.35">
      <c r="K125" s="52"/>
    </row>
    <row r="126" spans="11:11" x14ac:dyDescent="0.35">
      <c r="K126" s="52"/>
    </row>
    <row r="127" spans="11:11" x14ac:dyDescent="0.35">
      <c r="K127" s="52"/>
    </row>
    <row r="128" spans="11:11" x14ac:dyDescent="0.35">
      <c r="K128" s="52"/>
    </row>
    <row r="129" spans="11:11" x14ac:dyDescent="0.35">
      <c r="K129" s="52"/>
    </row>
    <row r="130" spans="11:11" x14ac:dyDescent="0.35">
      <c r="K130" s="52"/>
    </row>
    <row r="131" spans="11:11" x14ac:dyDescent="0.35">
      <c r="K131" s="52"/>
    </row>
    <row r="132" spans="11:11" x14ac:dyDescent="0.35">
      <c r="K132" s="52"/>
    </row>
    <row r="133" spans="11:11" x14ac:dyDescent="0.35">
      <c r="K133" s="52"/>
    </row>
    <row r="134" spans="11:11" x14ac:dyDescent="0.35">
      <c r="K134" s="52"/>
    </row>
    <row r="135" spans="11:11" x14ac:dyDescent="0.35">
      <c r="K135" s="52"/>
    </row>
    <row r="136" spans="11:11" x14ac:dyDescent="0.35">
      <c r="K136" s="52"/>
    </row>
    <row r="137" spans="11:11" x14ac:dyDescent="0.35">
      <c r="K137" s="52"/>
    </row>
    <row r="138" spans="11:11" x14ac:dyDescent="0.35">
      <c r="K138" s="52"/>
    </row>
    <row r="139" spans="11:11" x14ac:dyDescent="0.35">
      <c r="K139" s="52"/>
    </row>
    <row r="140" spans="11:11" x14ac:dyDescent="0.35">
      <c r="K140" s="52"/>
    </row>
    <row r="141" spans="11:11" x14ac:dyDescent="0.35">
      <c r="K141" s="52"/>
    </row>
    <row r="142" spans="11:11" x14ac:dyDescent="0.35">
      <c r="K142" s="52"/>
    </row>
    <row r="143" spans="11:11" x14ac:dyDescent="0.35">
      <c r="K143" s="52"/>
    </row>
    <row r="144" spans="11:11" x14ac:dyDescent="0.35">
      <c r="K144" s="52"/>
    </row>
    <row r="145" spans="11:11" x14ac:dyDescent="0.35">
      <c r="K145" s="52"/>
    </row>
    <row r="146" spans="11:11" x14ac:dyDescent="0.35">
      <c r="K146" s="52"/>
    </row>
    <row r="147" spans="11:11" x14ac:dyDescent="0.35">
      <c r="K147" s="52"/>
    </row>
    <row r="148" spans="11:11" x14ac:dyDescent="0.35">
      <c r="K148" s="52"/>
    </row>
    <row r="149" spans="11:11" x14ac:dyDescent="0.35">
      <c r="K149" s="52"/>
    </row>
    <row r="150" spans="11:11" x14ac:dyDescent="0.35">
      <c r="K150" s="52"/>
    </row>
    <row r="151" spans="11:11" x14ac:dyDescent="0.35">
      <c r="K151" s="52"/>
    </row>
    <row r="152" spans="11:11" x14ac:dyDescent="0.35">
      <c r="K152" s="52"/>
    </row>
    <row r="153" spans="11:11" x14ac:dyDescent="0.35">
      <c r="K153" s="52"/>
    </row>
    <row r="154" spans="11:11" x14ac:dyDescent="0.35">
      <c r="K154" s="52"/>
    </row>
    <row r="155" spans="11:11" x14ac:dyDescent="0.35">
      <c r="K155" s="52"/>
    </row>
    <row r="156" spans="11:11" x14ac:dyDescent="0.35">
      <c r="K156" s="52"/>
    </row>
    <row r="157" spans="11:11" x14ac:dyDescent="0.35">
      <c r="K157" s="52"/>
    </row>
    <row r="158" spans="11:11" x14ac:dyDescent="0.35">
      <c r="K158" s="52"/>
    </row>
    <row r="159" spans="11:11" x14ac:dyDescent="0.35">
      <c r="K159" s="52"/>
    </row>
    <row r="160" spans="11:11" x14ac:dyDescent="0.35">
      <c r="K160" s="52"/>
    </row>
    <row r="161" spans="11:11" x14ac:dyDescent="0.35">
      <c r="K161" s="52"/>
    </row>
    <row r="162" spans="11:11" x14ac:dyDescent="0.35">
      <c r="K162" s="52"/>
    </row>
    <row r="163" spans="11:11" x14ac:dyDescent="0.35">
      <c r="K163" s="52"/>
    </row>
    <row r="164" spans="11:11" x14ac:dyDescent="0.35">
      <c r="K164" s="52"/>
    </row>
    <row r="165" spans="11:11" x14ac:dyDescent="0.35">
      <c r="K165" s="52"/>
    </row>
    <row r="166" spans="11:11" x14ac:dyDescent="0.35">
      <c r="K166" s="52"/>
    </row>
    <row r="167" spans="11:11" x14ac:dyDescent="0.35">
      <c r="K167" s="52"/>
    </row>
    <row r="168" spans="11:11" x14ac:dyDescent="0.35">
      <c r="K168" s="52"/>
    </row>
    <row r="169" spans="11:11" x14ac:dyDescent="0.35">
      <c r="K169" s="52"/>
    </row>
    <row r="170" spans="11:11" x14ac:dyDescent="0.35">
      <c r="K170" s="52"/>
    </row>
    <row r="171" spans="11:11" x14ac:dyDescent="0.35">
      <c r="K171" s="52"/>
    </row>
    <row r="172" spans="11:11" x14ac:dyDescent="0.35">
      <c r="K172" s="52"/>
    </row>
    <row r="173" spans="11:11" x14ac:dyDescent="0.35">
      <c r="K173" s="52"/>
    </row>
    <row r="174" spans="11:11" x14ac:dyDescent="0.35">
      <c r="K174" s="52"/>
    </row>
    <row r="175" spans="11:11" x14ac:dyDescent="0.35">
      <c r="K175" s="52"/>
    </row>
    <row r="176" spans="11:11" x14ac:dyDescent="0.35">
      <c r="K176" s="52"/>
    </row>
    <row r="177" spans="11:11" x14ac:dyDescent="0.35">
      <c r="K177" s="52"/>
    </row>
    <row r="178" spans="11:11" x14ac:dyDescent="0.35">
      <c r="K178" s="52"/>
    </row>
    <row r="179" spans="11:11" x14ac:dyDescent="0.35">
      <c r="K179" s="52"/>
    </row>
    <row r="180" spans="11:11" x14ac:dyDescent="0.35">
      <c r="K180" s="52"/>
    </row>
    <row r="181" spans="11:11" x14ac:dyDescent="0.35">
      <c r="K181" s="52"/>
    </row>
    <row r="182" spans="11:11" x14ac:dyDescent="0.35">
      <c r="K182" s="52"/>
    </row>
    <row r="183" spans="11:11" x14ac:dyDescent="0.35">
      <c r="K183" s="52"/>
    </row>
    <row r="184" spans="11:11" x14ac:dyDescent="0.35">
      <c r="K184" s="52"/>
    </row>
    <row r="185" spans="11:11" x14ac:dyDescent="0.35">
      <c r="K185" s="52"/>
    </row>
    <row r="186" spans="11:11" x14ac:dyDescent="0.35">
      <c r="K186" s="52"/>
    </row>
    <row r="187" spans="11:11" x14ac:dyDescent="0.35">
      <c r="K187" s="52"/>
    </row>
    <row r="188" spans="11:11" x14ac:dyDescent="0.35">
      <c r="K188" s="52"/>
    </row>
    <row r="189" spans="11:11" x14ac:dyDescent="0.35">
      <c r="K189" s="52"/>
    </row>
    <row r="190" spans="11:11" x14ac:dyDescent="0.35">
      <c r="K190" s="52"/>
    </row>
    <row r="191" spans="11:11" x14ac:dyDescent="0.35">
      <c r="K191" s="52"/>
    </row>
    <row r="192" spans="11:11" x14ac:dyDescent="0.35">
      <c r="K192" s="52"/>
    </row>
    <row r="193" spans="11:11" x14ac:dyDescent="0.35">
      <c r="K193" s="52"/>
    </row>
    <row r="194" spans="11:11" x14ac:dyDescent="0.35">
      <c r="K194" s="52"/>
    </row>
    <row r="195" spans="11:11" x14ac:dyDescent="0.35">
      <c r="K195" s="52"/>
    </row>
    <row r="196" spans="11:11" x14ac:dyDescent="0.35">
      <c r="K196" s="52"/>
    </row>
    <row r="197" spans="11:11" x14ac:dyDescent="0.35">
      <c r="K197" s="52"/>
    </row>
    <row r="198" spans="11:11" x14ac:dyDescent="0.35">
      <c r="K198" s="52"/>
    </row>
    <row r="199" spans="11:11" x14ac:dyDescent="0.35">
      <c r="K199" s="52"/>
    </row>
    <row r="200" spans="11:11" x14ac:dyDescent="0.35">
      <c r="K200" s="52"/>
    </row>
    <row r="201" spans="11:11" x14ac:dyDescent="0.35">
      <c r="K201" s="52"/>
    </row>
    <row r="202" spans="11:11" x14ac:dyDescent="0.35">
      <c r="K202" s="52"/>
    </row>
    <row r="203" spans="11:11" x14ac:dyDescent="0.35">
      <c r="K203" s="52"/>
    </row>
    <row r="204" spans="11:11" x14ac:dyDescent="0.35">
      <c r="K204" s="52"/>
    </row>
    <row r="205" spans="11:11" x14ac:dyDescent="0.35">
      <c r="K205" s="52"/>
    </row>
    <row r="206" spans="11:11" x14ac:dyDescent="0.35">
      <c r="K206" s="52"/>
    </row>
    <row r="207" spans="11:11" x14ac:dyDescent="0.35">
      <c r="K207" s="52"/>
    </row>
    <row r="208" spans="11:11" x14ac:dyDescent="0.35">
      <c r="K208" s="52"/>
    </row>
    <row r="209" spans="11:11" x14ac:dyDescent="0.35">
      <c r="K209" s="52"/>
    </row>
    <row r="210" spans="11:11" x14ac:dyDescent="0.35">
      <c r="K210" s="52"/>
    </row>
    <row r="211" spans="11:11" x14ac:dyDescent="0.35">
      <c r="K211" s="52"/>
    </row>
    <row r="212" spans="11:11" x14ac:dyDescent="0.35">
      <c r="K212" s="52"/>
    </row>
    <row r="213" spans="11:11" x14ac:dyDescent="0.35">
      <c r="K213" s="52"/>
    </row>
    <row r="214" spans="11:11" x14ac:dyDescent="0.35">
      <c r="K214" s="52"/>
    </row>
    <row r="215" spans="11:11" x14ac:dyDescent="0.35">
      <c r="K215" s="52"/>
    </row>
    <row r="216" spans="11:11" x14ac:dyDescent="0.35">
      <c r="K216" s="52"/>
    </row>
    <row r="217" spans="11:11" x14ac:dyDescent="0.35">
      <c r="K217" s="52"/>
    </row>
    <row r="218" spans="11:11" x14ac:dyDescent="0.35">
      <c r="K218" s="52"/>
    </row>
    <row r="219" spans="11:11" x14ac:dyDescent="0.35">
      <c r="K219" s="52"/>
    </row>
    <row r="220" spans="11:11" x14ac:dyDescent="0.35">
      <c r="K220" s="52"/>
    </row>
    <row r="221" spans="11:11" x14ac:dyDescent="0.35">
      <c r="K221" s="52"/>
    </row>
    <row r="222" spans="11:11" x14ac:dyDescent="0.35">
      <c r="K222" s="52"/>
    </row>
    <row r="223" spans="11:11" x14ac:dyDescent="0.35">
      <c r="K223" s="52"/>
    </row>
    <row r="224" spans="11:11" x14ac:dyDescent="0.35">
      <c r="K224" s="52"/>
    </row>
    <row r="225" spans="11:11" x14ac:dyDescent="0.35">
      <c r="K225" s="52"/>
    </row>
    <row r="226" spans="11:11" x14ac:dyDescent="0.35">
      <c r="K226" s="52"/>
    </row>
    <row r="227" spans="11:11" x14ac:dyDescent="0.35">
      <c r="K227" s="52"/>
    </row>
    <row r="228" spans="11:11" x14ac:dyDescent="0.35">
      <c r="K228" s="52"/>
    </row>
    <row r="229" spans="11:11" x14ac:dyDescent="0.35">
      <c r="K229" s="52"/>
    </row>
    <row r="230" spans="11:11" x14ac:dyDescent="0.35">
      <c r="K230" s="52"/>
    </row>
    <row r="231" spans="11:11" x14ac:dyDescent="0.35">
      <c r="K231" s="52"/>
    </row>
    <row r="232" spans="11:11" x14ac:dyDescent="0.35">
      <c r="K232" s="52"/>
    </row>
    <row r="233" spans="11:11" x14ac:dyDescent="0.35">
      <c r="K233" s="52"/>
    </row>
    <row r="234" spans="11:11" x14ac:dyDescent="0.35">
      <c r="K234" s="52"/>
    </row>
    <row r="235" spans="11:11" x14ac:dyDescent="0.35">
      <c r="K235" s="52"/>
    </row>
    <row r="236" spans="11:11" x14ac:dyDescent="0.35">
      <c r="K236" s="52"/>
    </row>
    <row r="237" spans="11:11" x14ac:dyDescent="0.35">
      <c r="K237" s="52"/>
    </row>
    <row r="238" spans="11:11" x14ac:dyDescent="0.35">
      <c r="K238" s="52"/>
    </row>
    <row r="239" spans="11:11" x14ac:dyDescent="0.35">
      <c r="K239" s="52"/>
    </row>
    <row r="240" spans="11:11" x14ac:dyDescent="0.35">
      <c r="K240" s="52"/>
    </row>
    <row r="241" spans="11:11" x14ac:dyDescent="0.35">
      <c r="K241" s="52"/>
    </row>
    <row r="242" spans="11:11" x14ac:dyDescent="0.35">
      <c r="K242" s="52"/>
    </row>
    <row r="243" spans="11:11" x14ac:dyDescent="0.35">
      <c r="K243" s="52"/>
    </row>
    <row r="244" spans="11:11" x14ac:dyDescent="0.35">
      <c r="K244" s="52"/>
    </row>
    <row r="245" spans="11:11" x14ac:dyDescent="0.35">
      <c r="K245" s="52"/>
    </row>
    <row r="246" spans="11:11" x14ac:dyDescent="0.35">
      <c r="K246" s="52"/>
    </row>
    <row r="247" spans="11:11" x14ac:dyDescent="0.35">
      <c r="K247" s="52"/>
    </row>
    <row r="248" spans="11:11" x14ac:dyDescent="0.35">
      <c r="K248" s="52"/>
    </row>
    <row r="249" spans="11:11" x14ac:dyDescent="0.35">
      <c r="K249" s="52"/>
    </row>
    <row r="250" spans="11:11" x14ac:dyDescent="0.35">
      <c r="K250" s="52"/>
    </row>
    <row r="251" spans="11:11" x14ac:dyDescent="0.35">
      <c r="K251" s="52"/>
    </row>
    <row r="252" spans="11:11" x14ac:dyDescent="0.35">
      <c r="K252" s="52"/>
    </row>
    <row r="253" spans="11:11" x14ac:dyDescent="0.35">
      <c r="K253" s="52"/>
    </row>
    <row r="254" spans="11:11" x14ac:dyDescent="0.35">
      <c r="K254" s="52"/>
    </row>
    <row r="255" spans="11:11" x14ac:dyDescent="0.35">
      <c r="K255" s="52"/>
    </row>
    <row r="256" spans="11:11" x14ac:dyDescent="0.35">
      <c r="K256" s="52"/>
    </row>
    <row r="257" spans="11:11" x14ac:dyDescent="0.35">
      <c r="K257" s="52"/>
    </row>
    <row r="258" spans="11:11" x14ac:dyDescent="0.35">
      <c r="K258" s="52"/>
    </row>
    <row r="259" spans="11:11" x14ac:dyDescent="0.35">
      <c r="K259" s="52"/>
    </row>
    <row r="260" spans="11:11" x14ac:dyDescent="0.35">
      <c r="K260" s="52"/>
    </row>
    <row r="261" spans="11:11" x14ac:dyDescent="0.35">
      <c r="K261" s="52"/>
    </row>
    <row r="262" spans="11:11" x14ac:dyDescent="0.35">
      <c r="K262" s="52"/>
    </row>
    <row r="263" spans="11:11" x14ac:dyDescent="0.35">
      <c r="K263" s="52"/>
    </row>
    <row r="264" spans="11:11" x14ac:dyDescent="0.35">
      <c r="K264" s="52"/>
    </row>
    <row r="265" spans="11:11" x14ac:dyDescent="0.35">
      <c r="K265" s="52"/>
    </row>
    <row r="266" spans="11:11" x14ac:dyDescent="0.35">
      <c r="K266" s="52"/>
    </row>
    <row r="267" spans="11:11" x14ac:dyDescent="0.35">
      <c r="K267" s="52"/>
    </row>
    <row r="268" spans="11:11" x14ac:dyDescent="0.35">
      <c r="K268" s="52"/>
    </row>
    <row r="269" spans="11:11" x14ac:dyDescent="0.35">
      <c r="K269" s="52"/>
    </row>
    <row r="270" spans="11:11" x14ac:dyDescent="0.35">
      <c r="K270" s="52"/>
    </row>
    <row r="271" spans="11:11" x14ac:dyDescent="0.35">
      <c r="K271" s="52"/>
    </row>
    <row r="272" spans="11:11" x14ac:dyDescent="0.35">
      <c r="K272" s="52"/>
    </row>
    <row r="273" spans="11:11" x14ac:dyDescent="0.35">
      <c r="K273" s="52"/>
    </row>
    <row r="274" spans="11:11" x14ac:dyDescent="0.35">
      <c r="K274" s="52"/>
    </row>
    <row r="275" spans="11:11" x14ac:dyDescent="0.35">
      <c r="K275" s="52"/>
    </row>
    <row r="276" spans="11:11" x14ac:dyDescent="0.35">
      <c r="K276" s="52"/>
    </row>
    <row r="277" spans="11:11" x14ac:dyDescent="0.35">
      <c r="K277" s="52"/>
    </row>
    <row r="278" spans="11:11" x14ac:dyDescent="0.35">
      <c r="K278" s="52"/>
    </row>
    <row r="279" spans="11:11" x14ac:dyDescent="0.35">
      <c r="K279" s="52"/>
    </row>
    <row r="280" spans="11:11" x14ac:dyDescent="0.35">
      <c r="K280" s="52"/>
    </row>
    <row r="281" spans="11:11" x14ac:dyDescent="0.35">
      <c r="K281" s="52"/>
    </row>
    <row r="282" spans="11:11" x14ac:dyDescent="0.35">
      <c r="K282" s="52"/>
    </row>
    <row r="283" spans="11:11" x14ac:dyDescent="0.35">
      <c r="K283" s="52"/>
    </row>
    <row r="284" spans="11:11" x14ac:dyDescent="0.35">
      <c r="K284" s="52"/>
    </row>
    <row r="285" spans="11:11" x14ac:dyDescent="0.35">
      <c r="K285" s="52"/>
    </row>
    <row r="286" spans="11:11" x14ac:dyDescent="0.35">
      <c r="K286" s="52"/>
    </row>
    <row r="287" spans="11:11" x14ac:dyDescent="0.35">
      <c r="K287" s="52"/>
    </row>
    <row r="288" spans="11:11" x14ac:dyDescent="0.35">
      <c r="K288" s="52"/>
    </row>
    <row r="289" spans="11:11" x14ac:dyDescent="0.35">
      <c r="K289" s="52"/>
    </row>
    <row r="290" spans="11:11" x14ac:dyDescent="0.35">
      <c r="K290" s="52"/>
    </row>
    <row r="291" spans="11:11" x14ac:dyDescent="0.35">
      <c r="K291" s="52"/>
    </row>
    <row r="292" spans="11:11" x14ac:dyDescent="0.35">
      <c r="K292" s="52"/>
    </row>
    <row r="293" spans="11:11" x14ac:dyDescent="0.35">
      <c r="K293" s="52"/>
    </row>
    <row r="294" spans="11:11" x14ac:dyDescent="0.35">
      <c r="K294" s="52"/>
    </row>
    <row r="295" spans="11:11" x14ac:dyDescent="0.35">
      <c r="K295" s="52"/>
    </row>
    <row r="296" spans="11:11" x14ac:dyDescent="0.35">
      <c r="K296" s="52"/>
    </row>
    <row r="297" spans="11:11" x14ac:dyDescent="0.35">
      <c r="K297" s="52"/>
    </row>
    <row r="298" spans="11:11" x14ac:dyDescent="0.35">
      <c r="K298" s="52"/>
    </row>
    <row r="299" spans="11:11" x14ac:dyDescent="0.35">
      <c r="K299" s="52"/>
    </row>
    <row r="300" spans="11:11" x14ac:dyDescent="0.35">
      <c r="K300" s="52"/>
    </row>
    <row r="301" spans="11:11" x14ac:dyDescent="0.35">
      <c r="K301" s="52"/>
    </row>
    <row r="302" spans="11:11" x14ac:dyDescent="0.35">
      <c r="K302" s="52"/>
    </row>
    <row r="303" spans="11:11" x14ac:dyDescent="0.35">
      <c r="K303" s="52"/>
    </row>
    <row r="304" spans="11:11" x14ac:dyDescent="0.35">
      <c r="K304" s="52"/>
    </row>
    <row r="305" spans="11:11" x14ac:dyDescent="0.35">
      <c r="K305" s="52"/>
    </row>
    <row r="306" spans="11:11" x14ac:dyDescent="0.35">
      <c r="K306" s="52"/>
    </row>
    <row r="307" spans="11:11" x14ac:dyDescent="0.35">
      <c r="K307" s="52"/>
    </row>
    <row r="308" spans="11:11" x14ac:dyDescent="0.35">
      <c r="K308" s="52"/>
    </row>
    <row r="309" spans="11:11" x14ac:dyDescent="0.35">
      <c r="K309" s="52"/>
    </row>
    <row r="310" spans="11:11" x14ac:dyDescent="0.35">
      <c r="K310" s="52"/>
    </row>
    <row r="311" spans="11:11" x14ac:dyDescent="0.35">
      <c r="K311" s="52"/>
    </row>
    <row r="312" spans="11:11" x14ac:dyDescent="0.35">
      <c r="K312" s="52"/>
    </row>
    <row r="313" spans="11:11" x14ac:dyDescent="0.35">
      <c r="K313" s="52"/>
    </row>
    <row r="314" spans="11:11" x14ac:dyDescent="0.35">
      <c r="K314" s="52"/>
    </row>
    <row r="315" spans="11:11" x14ac:dyDescent="0.35">
      <c r="K315" s="52"/>
    </row>
    <row r="316" spans="11:11" x14ac:dyDescent="0.35">
      <c r="K316" s="52"/>
    </row>
    <row r="317" spans="11:11" x14ac:dyDescent="0.35">
      <c r="K317" s="52"/>
    </row>
    <row r="318" spans="11:11" x14ac:dyDescent="0.35">
      <c r="K318" s="52"/>
    </row>
    <row r="319" spans="11:11" x14ac:dyDescent="0.35">
      <c r="K319" s="52"/>
    </row>
    <row r="320" spans="11:11" x14ac:dyDescent="0.35">
      <c r="K320" s="52"/>
    </row>
    <row r="321" spans="11:11" x14ac:dyDescent="0.35">
      <c r="K321" s="52"/>
    </row>
    <row r="322" spans="11:11" x14ac:dyDescent="0.35">
      <c r="K322" s="52"/>
    </row>
    <row r="323" spans="11:11" x14ac:dyDescent="0.35">
      <c r="K323" s="52"/>
    </row>
    <row r="324" spans="11:11" x14ac:dyDescent="0.35">
      <c r="K324" s="52"/>
    </row>
    <row r="325" spans="11:11" x14ac:dyDescent="0.35">
      <c r="K325" s="52"/>
    </row>
    <row r="326" spans="11:11" x14ac:dyDescent="0.35">
      <c r="K326" s="52"/>
    </row>
    <row r="327" spans="11:11" x14ac:dyDescent="0.35">
      <c r="K327" s="52"/>
    </row>
    <row r="328" spans="11:11" x14ac:dyDescent="0.35">
      <c r="K328" s="52"/>
    </row>
    <row r="329" spans="11:11" x14ac:dyDescent="0.35">
      <c r="K329" s="52"/>
    </row>
    <row r="330" spans="11:11" x14ac:dyDescent="0.35">
      <c r="K330" s="52"/>
    </row>
    <row r="331" spans="11:11" x14ac:dyDescent="0.35">
      <c r="K331" s="52"/>
    </row>
    <row r="332" spans="11:11" x14ac:dyDescent="0.35">
      <c r="K332" s="52"/>
    </row>
    <row r="333" spans="11:11" x14ac:dyDescent="0.35">
      <c r="K333" s="52"/>
    </row>
    <row r="334" spans="11:11" x14ac:dyDescent="0.35">
      <c r="K334" s="52"/>
    </row>
    <row r="335" spans="11:11" x14ac:dyDescent="0.35">
      <c r="K335" s="52"/>
    </row>
    <row r="336" spans="11:11" x14ac:dyDescent="0.35">
      <c r="K336" s="52"/>
    </row>
    <row r="337" spans="11:11" x14ac:dyDescent="0.35">
      <c r="K337" s="52"/>
    </row>
    <row r="338" spans="11:11" x14ac:dyDescent="0.35">
      <c r="K338" s="52"/>
    </row>
    <row r="339" spans="11:11" x14ac:dyDescent="0.35">
      <c r="K339" s="52"/>
    </row>
    <row r="340" spans="11:11" x14ac:dyDescent="0.35">
      <c r="K340" s="52"/>
    </row>
    <row r="341" spans="11:11" x14ac:dyDescent="0.35">
      <c r="K341" s="52"/>
    </row>
    <row r="342" spans="11:11" x14ac:dyDescent="0.35">
      <c r="K342" s="52"/>
    </row>
    <row r="343" spans="11:11" x14ac:dyDescent="0.35">
      <c r="K343" s="52"/>
    </row>
    <row r="344" spans="11:11" x14ac:dyDescent="0.35">
      <c r="K344" s="52"/>
    </row>
    <row r="345" spans="11:11" x14ac:dyDescent="0.35">
      <c r="K345" s="52"/>
    </row>
    <row r="346" spans="11:11" x14ac:dyDescent="0.35">
      <c r="K346" s="52"/>
    </row>
    <row r="347" spans="11:11" x14ac:dyDescent="0.35">
      <c r="K347" s="52"/>
    </row>
    <row r="348" spans="11:11" x14ac:dyDescent="0.35">
      <c r="K348" s="52"/>
    </row>
    <row r="349" spans="11:11" x14ac:dyDescent="0.35">
      <c r="K349" s="52"/>
    </row>
    <row r="350" spans="11:11" x14ac:dyDescent="0.35">
      <c r="K350" s="52"/>
    </row>
    <row r="351" spans="11:11" x14ac:dyDescent="0.35">
      <c r="K351" s="52"/>
    </row>
    <row r="352" spans="11:11" x14ac:dyDescent="0.35">
      <c r="K352" s="52"/>
    </row>
    <row r="353" spans="11:11" x14ac:dyDescent="0.35">
      <c r="K353" s="52"/>
    </row>
    <row r="354" spans="11:11" x14ac:dyDescent="0.35">
      <c r="K354" s="52"/>
    </row>
    <row r="355" spans="11:11" x14ac:dyDescent="0.35">
      <c r="K355" s="52"/>
    </row>
    <row r="356" spans="11:11" x14ac:dyDescent="0.35">
      <c r="K356" s="52"/>
    </row>
    <row r="357" spans="11:11" x14ac:dyDescent="0.35">
      <c r="K357" s="52"/>
    </row>
    <row r="358" spans="11:11" x14ac:dyDescent="0.35">
      <c r="K358" s="52"/>
    </row>
    <row r="359" spans="11:11" x14ac:dyDescent="0.35">
      <c r="K359" s="52"/>
    </row>
    <row r="360" spans="11:11" x14ac:dyDescent="0.35">
      <c r="K360" s="52"/>
    </row>
    <row r="361" spans="11:11" x14ac:dyDescent="0.35">
      <c r="K361" s="52"/>
    </row>
    <row r="362" spans="11:11" x14ac:dyDescent="0.35">
      <c r="K362" s="52"/>
    </row>
    <row r="363" spans="11:11" x14ac:dyDescent="0.35">
      <c r="K363" s="52"/>
    </row>
    <row r="364" spans="11:11" x14ac:dyDescent="0.35">
      <c r="K364" s="52"/>
    </row>
    <row r="365" spans="11:11" x14ac:dyDescent="0.35">
      <c r="K365" s="52"/>
    </row>
    <row r="366" spans="11:11" x14ac:dyDescent="0.35">
      <c r="K366" s="52"/>
    </row>
    <row r="367" spans="11:11" x14ac:dyDescent="0.35">
      <c r="K367" s="52"/>
    </row>
    <row r="368" spans="11:11" x14ac:dyDescent="0.35">
      <c r="K368" s="52"/>
    </row>
    <row r="369" spans="11:11" x14ac:dyDescent="0.35">
      <c r="K369" s="52"/>
    </row>
    <row r="370" spans="11:11" x14ac:dyDescent="0.35">
      <c r="K370" s="52"/>
    </row>
    <row r="371" spans="11:11" x14ac:dyDescent="0.35">
      <c r="K371" s="52"/>
    </row>
    <row r="372" spans="11:11" x14ac:dyDescent="0.35">
      <c r="K372" s="52"/>
    </row>
    <row r="373" spans="11:11" x14ac:dyDescent="0.35">
      <c r="K373" s="52"/>
    </row>
    <row r="374" spans="11:11" x14ac:dyDescent="0.35">
      <c r="K374" s="52"/>
    </row>
    <row r="375" spans="11:11" x14ac:dyDescent="0.35">
      <c r="K375" s="52"/>
    </row>
    <row r="376" spans="11:11" x14ac:dyDescent="0.35">
      <c r="K376" s="52"/>
    </row>
    <row r="377" spans="11:11" x14ac:dyDescent="0.35">
      <c r="K377" s="52"/>
    </row>
    <row r="378" spans="11:11" x14ac:dyDescent="0.35">
      <c r="K378" s="52"/>
    </row>
    <row r="379" spans="11:11" x14ac:dyDescent="0.35">
      <c r="K379" s="52"/>
    </row>
    <row r="380" spans="11:11" x14ac:dyDescent="0.35">
      <c r="K380" s="52"/>
    </row>
    <row r="381" spans="11:11" x14ac:dyDescent="0.35">
      <c r="K381" s="52"/>
    </row>
    <row r="382" spans="11:11" x14ac:dyDescent="0.35">
      <c r="K382" s="52"/>
    </row>
    <row r="383" spans="11:11" x14ac:dyDescent="0.35">
      <c r="K383" s="52"/>
    </row>
    <row r="384" spans="11:11" x14ac:dyDescent="0.35">
      <c r="K384" s="52"/>
    </row>
    <row r="385" spans="11:11" x14ac:dyDescent="0.35">
      <c r="K385" s="52"/>
    </row>
    <row r="386" spans="11:11" x14ac:dyDescent="0.35">
      <c r="K386" s="52"/>
    </row>
    <row r="387" spans="11:11" x14ac:dyDescent="0.35">
      <c r="K387" s="52"/>
    </row>
    <row r="388" spans="11:11" x14ac:dyDescent="0.35">
      <c r="K388" s="52"/>
    </row>
    <row r="389" spans="11:11" x14ac:dyDescent="0.35">
      <c r="K389" s="52"/>
    </row>
    <row r="390" spans="11:11" x14ac:dyDescent="0.35">
      <c r="K390" s="52"/>
    </row>
    <row r="391" spans="11:11" x14ac:dyDescent="0.35">
      <c r="K391" s="52"/>
    </row>
    <row r="392" spans="11:11" x14ac:dyDescent="0.35">
      <c r="K392" s="52"/>
    </row>
    <row r="393" spans="11:11" x14ac:dyDescent="0.35">
      <c r="K393" s="52"/>
    </row>
    <row r="394" spans="11:11" x14ac:dyDescent="0.35">
      <c r="K394" s="52"/>
    </row>
    <row r="395" spans="11:11" x14ac:dyDescent="0.35">
      <c r="K395" s="52"/>
    </row>
    <row r="396" spans="11:11" x14ac:dyDescent="0.35">
      <c r="K396" s="52"/>
    </row>
    <row r="397" spans="11:11" x14ac:dyDescent="0.35">
      <c r="K397" s="52"/>
    </row>
    <row r="398" spans="11:11" x14ac:dyDescent="0.35">
      <c r="K398" s="52"/>
    </row>
    <row r="399" spans="11:11" x14ac:dyDescent="0.35">
      <c r="K399" s="52"/>
    </row>
    <row r="400" spans="11:11" x14ac:dyDescent="0.35">
      <c r="K400" s="52"/>
    </row>
    <row r="401" spans="11:11" x14ac:dyDescent="0.35">
      <c r="K401" s="52"/>
    </row>
    <row r="402" spans="11:11" x14ac:dyDescent="0.35">
      <c r="K402" s="52"/>
    </row>
    <row r="403" spans="11:11" x14ac:dyDescent="0.35">
      <c r="K403" s="52"/>
    </row>
    <row r="404" spans="11:11" x14ac:dyDescent="0.35">
      <c r="K404" s="52"/>
    </row>
    <row r="405" spans="11:11" x14ac:dyDescent="0.35">
      <c r="K405" s="52"/>
    </row>
    <row r="406" spans="11:11" x14ac:dyDescent="0.35">
      <c r="K406" s="52"/>
    </row>
    <row r="407" spans="11:11" x14ac:dyDescent="0.35">
      <c r="K407" s="52"/>
    </row>
    <row r="408" spans="11:11" x14ac:dyDescent="0.35">
      <c r="K408" s="52"/>
    </row>
    <row r="409" spans="11:11" x14ac:dyDescent="0.35">
      <c r="K409" s="52"/>
    </row>
    <row r="410" spans="11:11" x14ac:dyDescent="0.35">
      <c r="K410" s="52"/>
    </row>
    <row r="411" spans="11:11" x14ac:dyDescent="0.35">
      <c r="K411" s="52"/>
    </row>
    <row r="412" spans="11:11" x14ac:dyDescent="0.35">
      <c r="K412" s="52"/>
    </row>
    <row r="413" spans="11:11" x14ac:dyDescent="0.35">
      <c r="K413" s="52"/>
    </row>
    <row r="414" spans="11:11" x14ac:dyDescent="0.35">
      <c r="K414" s="52"/>
    </row>
    <row r="415" spans="11:11" x14ac:dyDescent="0.35">
      <c r="K415" s="52"/>
    </row>
    <row r="416" spans="11:11" x14ac:dyDescent="0.35">
      <c r="K416" s="52"/>
    </row>
    <row r="417" spans="11:11" x14ac:dyDescent="0.35">
      <c r="K417" s="52"/>
    </row>
    <row r="418" spans="11:11" x14ac:dyDescent="0.35">
      <c r="K418" s="52"/>
    </row>
    <row r="419" spans="11:11" x14ac:dyDescent="0.35">
      <c r="K419" s="52"/>
    </row>
    <row r="420" spans="11:11" x14ac:dyDescent="0.35">
      <c r="K420" s="52"/>
    </row>
    <row r="421" spans="11:11" x14ac:dyDescent="0.35">
      <c r="K421" s="52"/>
    </row>
    <row r="422" spans="11:11" x14ac:dyDescent="0.35">
      <c r="K422" s="52"/>
    </row>
    <row r="423" spans="11:11" x14ac:dyDescent="0.35">
      <c r="K423" s="52"/>
    </row>
    <row r="424" spans="11:11" x14ac:dyDescent="0.35">
      <c r="K424" s="52"/>
    </row>
    <row r="425" spans="11:11" x14ac:dyDescent="0.35">
      <c r="K425" s="52"/>
    </row>
    <row r="426" spans="11:11" x14ac:dyDescent="0.35">
      <c r="K426" s="52"/>
    </row>
    <row r="427" spans="11:11" x14ac:dyDescent="0.35">
      <c r="K427" s="52"/>
    </row>
    <row r="428" spans="11:11" x14ac:dyDescent="0.35">
      <c r="K428" s="52"/>
    </row>
    <row r="429" spans="11:11" x14ac:dyDescent="0.35">
      <c r="K429" s="52"/>
    </row>
    <row r="430" spans="11:11" x14ac:dyDescent="0.35">
      <c r="K430" s="52"/>
    </row>
    <row r="431" spans="11:11" x14ac:dyDescent="0.35">
      <c r="K431" s="52"/>
    </row>
    <row r="432" spans="11:11" x14ac:dyDescent="0.35">
      <c r="K432" s="52"/>
    </row>
    <row r="433" spans="11:11" x14ac:dyDescent="0.35">
      <c r="K433" s="52"/>
    </row>
    <row r="434" spans="11:11" x14ac:dyDescent="0.35">
      <c r="K434" s="52"/>
    </row>
    <row r="435" spans="11:11" x14ac:dyDescent="0.35">
      <c r="K435" s="52"/>
    </row>
    <row r="436" spans="11:11" x14ac:dyDescent="0.35">
      <c r="K436" s="52"/>
    </row>
    <row r="437" spans="11:11" x14ac:dyDescent="0.35">
      <c r="K437" s="52"/>
    </row>
    <row r="438" spans="11:11" x14ac:dyDescent="0.35">
      <c r="K438" s="52"/>
    </row>
    <row r="439" spans="11:11" x14ac:dyDescent="0.35">
      <c r="K439" s="52"/>
    </row>
    <row r="440" spans="11:11" x14ac:dyDescent="0.35">
      <c r="K440" s="52"/>
    </row>
    <row r="441" spans="11:11" x14ac:dyDescent="0.35">
      <c r="K441" s="52"/>
    </row>
    <row r="442" spans="11:11" x14ac:dyDescent="0.35">
      <c r="K442" s="52"/>
    </row>
    <row r="443" spans="11:11" x14ac:dyDescent="0.35">
      <c r="K443" s="52"/>
    </row>
    <row r="444" spans="11:11" x14ac:dyDescent="0.35">
      <c r="K444" s="52"/>
    </row>
    <row r="445" spans="11:11" x14ac:dyDescent="0.35">
      <c r="K445" s="52"/>
    </row>
    <row r="446" spans="11:11" x14ac:dyDescent="0.35">
      <c r="K446" s="52"/>
    </row>
    <row r="447" spans="11:11" x14ac:dyDescent="0.35">
      <c r="K447" s="52"/>
    </row>
    <row r="448" spans="11:11" x14ac:dyDescent="0.35">
      <c r="K448" s="52"/>
    </row>
    <row r="449" spans="11:11" x14ac:dyDescent="0.35">
      <c r="K449" s="52"/>
    </row>
    <row r="450" spans="11:11" x14ac:dyDescent="0.35">
      <c r="K450" s="52"/>
    </row>
    <row r="451" spans="11:11" x14ac:dyDescent="0.35">
      <c r="K451" s="52"/>
    </row>
    <row r="452" spans="11:11" x14ac:dyDescent="0.35">
      <c r="K452" s="52"/>
    </row>
    <row r="453" spans="11:11" x14ac:dyDescent="0.35">
      <c r="K453" s="52"/>
    </row>
    <row r="454" spans="11:11" x14ac:dyDescent="0.35">
      <c r="K454" s="52"/>
    </row>
    <row r="455" spans="11:11" x14ac:dyDescent="0.35">
      <c r="K455" s="52"/>
    </row>
    <row r="456" spans="11:11" x14ac:dyDescent="0.35">
      <c r="K456" s="52"/>
    </row>
    <row r="457" spans="11:11" x14ac:dyDescent="0.35">
      <c r="K457" s="52"/>
    </row>
    <row r="458" spans="11:11" x14ac:dyDescent="0.35">
      <c r="K458" s="52"/>
    </row>
    <row r="459" spans="11:11" x14ac:dyDescent="0.35">
      <c r="K459" s="52"/>
    </row>
    <row r="460" spans="11:11" x14ac:dyDescent="0.35">
      <c r="K460" s="52"/>
    </row>
    <row r="461" spans="11:11" x14ac:dyDescent="0.35">
      <c r="K461" s="52"/>
    </row>
    <row r="462" spans="11:11" x14ac:dyDescent="0.35">
      <c r="K462" s="52"/>
    </row>
    <row r="463" spans="11:11" x14ac:dyDescent="0.35">
      <c r="K463" s="52"/>
    </row>
    <row r="464" spans="11:11" x14ac:dyDescent="0.35">
      <c r="K464" s="52"/>
    </row>
    <row r="465" spans="11:11" x14ac:dyDescent="0.35">
      <c r="K465" s="52"/>
    </row>
    <row r="466" spans="11:11" x14ac:dyDescent="0.35">
      <c r="K466" s="52"/>
    </row>
    <row r="467" spans="11:11" x14ac:dyDescent="0.35">
      <c r="K467" s="52"/>
    </row>
    <row r="468" spans="11:11" x14ac:dyDescent="0.35">
      <c r="K468" s="52"/>
    </row>
    <row r="469" spans="11:11" x14ac:dyDescent="0.35">
      <c r="K469" s="52"/>
    </row>
    <row r="470" spans="11:11" x14ac:dyDescent="0.35">
      <c r="K470" s="52"/>
    </row>
    <row r="471" spans="11:11" x14ac:dyDescent="0.35">
      <c r="K471" s="52"/>
    </row>
    <row r="472" spans="11:11" x14ac:dyDescent="0.35">
      <c r="K472" s="52"/>
    </row>
    <row r="473" spans="11:11" x14ac:dyDescent="0.35">
      <c r="K473" s="52"/>
    </row>
    <row r="474" spans="11:11" x14ac:dyDescent="0.35">
      <c r="K474" s="52"/>
    </row>
    <row r="475" spans="11:11" x14ac:dyDescent="0.35">
      <c r="K475" s="52"/>
    </row>
    <row r="476" spans="11:11" x14ac:dyDescent="0.35">
      <c r="K476" s="52"/>
    </row>
    <row r="477" spans="11:11" x14ac:dyDescent="0.35">
      <c r="K477" s="52"/>
    </row>
    <row r="478" spans="11:11" x14ac:dyDescent="0.35">
      <c r="K478" s="52"/>
    </row>
    <row r="479" spans="11:11" x14ac:dyDescent="0.35">
      <c r="K479" s="52"/>
    </row>
    <row r="480" spans="11:11" x14ac:dyDescent="0.35">
      <c r="K480" s="52"/>
    </row>
  </sheetData>
  <pageMargins left="0.70866141732283472" right="0.70866141732283472" top="0.78740157480314965" bottom="0.78740157480314965" header="0.31496062992125984" footer="0.31496062992125984"/>
  <pageSetup paperSize="9" scale="6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INV - rozvoj</vt:lpstr>
      <vt:lpstr>INV - vybavení</vt:lpstr>
      <vt:lpstr>List3</vt:lpstr>
    </vt:vector>
  </TitlesOfParts>
  <Company>Univerzita Palackého v Olomouci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Lenka Káňová</dc:creator>
  <cp:lastModifiedBy>Ing. Lenka Káňová</cp:lastModifiedBy>
  <cp:lastPrinted>2018-10-09T06:39:39Z</cp:lastPrinted>
  <dcterms:created xsi:type="dcterms:W3CDTF">2018-10-08T09:17:15Z</dcterms:created>
  <dcterms:modified xsi:type="dcterms:W3CDTF">2018-10-10T07:21:14Z</dcterms:modified>
</cp:coreProperties>
</file>