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9\PřF\Zprávy o hospodaření\Průběžná zpráva o hospodaření 31.8.2019\FINAL\"/>
    </mc:Choice>
  </mc:AlternateContent>
  <bookViews>
    <workbookView xWindow="0" yWindow="0" windowWidth="28800" windowHeight="12000" activeTab="1"/>
  </bookViews>
  <sheets>
    <sheet name="3900_1 Fakulta - budovy" sheetId="3" r:id="rId1"/>
    <sheet name="3900_2 Fakulta - vybavení" sheetId="2" r:id="rId2"/>
  </sheets>
  <definedNames>
    <definedName name="_xlnm.Print_Area" localSheetId="0">'3900_1 Fakulta - budovy'!$A$1:$I$3</definedName>
    <definedName name="_xlnm.Print_Area" localSheetId="1">'3900_2 Fakulta - vybavení'!$A$1:$F$17</definedName>
  </definedNames>
  <calcPr calcId="162913"/>
</workbook>
</file>

<file path=xl/calcChain.xml><?xml version="1.0" encoding="utf-8"?>
<calcChain xmlns="http://schemas.openxmlformats.org/spreadsheetml/2006/main">
  <c r="D28" i="3" l="1"/>
  <c r="D17" i="3"/>
  <c r="D18" i="3"/>
  <c r="D19" i="3"/>
  <c r="D20" i="3"/>
  <c r="D21" i="3"/>
  <c r="D22" i="3"/>
  <c r="D23" i="3"/>
  <c r="D24" i="3"/>
  <c r="D25" i="3"/>
  <c r="D26" i="3"/>
  <c r="D27" i="3"/>
  <c r="D16" i="3"/>
  <c r="D14" i="3"/>
  <c r="D13" i="3"/>
  <c r="D12" i="3"/>
  <c r="D11" i="3"/>
  <c r="D10" i="3"/>
  <c r="D7" i="3"/>
  <c r="D6" i="3"/>
  <c r="D9" i="3"/>
  <c r="D8" i="3"/>
  <c r="E7" i="3" l="1"/>
  <c r="E10" i="3"/>
  <c r="E8" i="3"/>
  <c r="E18" i="3"/>
  <c r="E16" i="3"/>
  <c r="E28" i="3" s="1"/>
  <c r="D14" i="2"/>
  <c r="E14" i="2"/>
  <c r="C28" i="3" l="1"/>
  <c r="C6" i="2" l="1"/>
  <c r="C14" i="2" s="1"/>
  <c r="C12" i="3" l="1"/>
  <c r="E12" i="3" l="1"/>
</calcChain>
</file>

<file path=xl/sharedStrings.xml><?xml version="1.0" encoding="utf-8"?>
<sst xmlns="http://schemas.openxmlformats.org/spreadsheetml/2006/main" count="99" uniqueCount="88">
  <si>
    <t>Poznámka</t>
  </si>
  <si>
    <t xml:space="preserve">Název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</si>
  <si>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</si>
  <si>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</si>
  <si>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</si>
  <si>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</si>
  <si>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</si>
  <si>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</si>
  <si>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</si>
  <si>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</si>
  <si>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</si>
  <si>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CELKEM</t>
  </si>
  <si>
    <t>POMOCNÁ TABULKA - rozpis</t>
  </si>
  <si>
    <t>1.a</t>
  </si>
  <si>
    <t>1. akce</t>
  </si>
  <si>
    <t>2.a</t>
  </si>
  <si>
    <t>2. akce</t>
  </si>
  <si>
    <t>3.a</t>
  </si>
  <si>
    <t>3. akce</t>
  </si>
  <si>
    <t>4.a</t>
  </si>
  <si>
    <t>4. akce</t>
  </si>
  <si>
    <t>5.a</t>
  </si>
  <si>
    <t>5. akce</t>
  </si>
  <si>
    <t>6.a</t>
  </si>
  <si>
    <t>6. akce</t>
  </si>
  <si>
    <t>7.a</t>
  </si>
  <si>
    <t>7. akce</t>
  </si>
  <si>
    <t>8.a</t>
  </si>
  <si>
    <t>8. akce</t>
  </si>
  <si>
    <t>9.a</t>
  </si>
  <si>
    <t>9. akce</t>
  </si>
  <si>
    <t>Dobudování a modernizace infrastruktury pro praktickou výuku - Holice - dofinancování projektu OP VVV  (jedná se o stavební úpravy suterénu budovy 53, přístavbu budovy 53 a modernizaci stávajícího skleníku katedry botaniky)</t>
  </si>
  <si>
    <t xml:space="preserve">Rekonstrukce areálových komunikací vč. technické infrastruktury - Holice - část mezi budovymi 47, 53 a energocentrem </t>
  </si>
  <si>
    <t>11.</t>
  </si>
  <si>
    <t>12.</t>
  </si>
  <si>
    <t>13.</t>
  </si>
  <si>
    <t>14.</t>
  </si>
  <si>
    <t xml:space="preserve">Název 
</t>
  </si>
  <si>
    <t>Rekonstrukce areálových komunikací vč. technické infrastruktury Holice- I. etapa - dofinancování akce RUP - pokračování akce z r. 2017</t>
  </si>
  <si>
    <t>2. + 7.</t>
  </si>
  <si>
    <t>Dobudování a modernizace přízemní části objektu 47 - Holice - dofinancování projektu OP VVV (jedná se o stavební úpravy celého přízemí a přístavbu budovy 47 ); Stavební úpravy části budovy 47 pro dětskou skupinu - Holice včetně vyvolaných úprav PBŘ</t>
  </si>
  <si>
    <t>Dostavba a stavební úpravy Energocentra - Holice -  objekt pro vybavení nové serverovny z projektu OP VVV - pokračování akce z r. 2017</t>
  </si>
  <si>
    <t xml:space="preserve">Dostavba a rekonstrukce objektu 52 v Holici - zahájeno přípravou projektové dokumentace  v r. 2016 </t>
  </si>
  <si>
    <t xml:space="preserve">Projektová dokumentace - příprava projektů  a dalších budoucích investic nebo velkých oprav </t>
  </si>
  <si>
    <t>STAVEBNĚ INVESTIČNÍ AKCE HOLICE CELKEM</t>
  </si>
  <si>
    <t xml:space="preserve">Generální oprava střechy - východní terasa Envelopa </t>
  </si>
  <si>
    <t>Oprava protipožárních ucpávek</t>
  </si>
  <si>
    <t>Detekční systém plynů</t>
  </si>
  <si>
    <t>Osazení dávkovačů chlordioxidu</t>
  </si>
  <si>
    <t>Podlahy SLO</t>
  </si>
  <si>
    <t>Vodovodní přípojka VLD, SLO</t>
  </si>
  <si>
    <t>Vybudování chodníku a příjezdové cesty pro kola - boční vchod 1. NP budovy Envelopa.</t>
  </si>
  <si>
    <t>15.</t>
  </si>
  <si>
    <t>16.</t>
  </si>
  <si>
    <t>Update Alvis</t>
  </si>
  <si>
    <t>OSTATNÍ</t>
  </si>
  <si>
    <t xml:space="preserve">17. </t>
  </si>
  <si>
    <t>18.</t>
  </si>
  <si>
    <t>Kamerový systém I. Etapa</t>
  </si>
  <si>
    <t>Wifi</t>
  </si>
  <si>
    <t>Vybavení datového centra v Holici</t>
  </si>
  <si>
    <t>Mycí stroj</t>
  </si>
  <si>
    <t>Oprava a výměna  parapetů a atiky budovy 47 - pojistná událost</t>
  </si>
  <si>
    <t>Oprava a výměna  parapetů a atiky budovy 47 - zbývající část</t>
  </si>
  <si>
    <t>Náhrada průtokového sterilizátoru v budově F2</t>
  </si>
  <si>
    <t>Strojní vybavení dílny správy budov</t>
  </si>
  <si>
    <t>Připojení budov areálu Holice na pult HZS Olomouckého kraje a pořízení vizualizačního softwaru pro elektronickou požární signalizaci</t>
  </si>
  <si>
    <t xml:space="preserve">Multifunční kopírka/skener/tiskárna </t>
  </si>
  <si>
    <t>19.</t>
  </si>
  <si>
    <t>Vybudování provizorního parkoviště (vedle budovy SLO)</t>
  </si>
  <si>
    <t>Úprava interiérů v aule - oprava žaluzií, doplnění tapisérie, koberce? Sedačky?</t>
  </si>
  <si>
    <t>20.</t>
  </si>
  <si>
    <t>21.</t>
  </si>
  <si>
    <t>22.</t>
  </si>
  <si>
    <t>Projekční soustava - Pevnost poznání</t>
  </si>
  <si>
    <t>Plán 2019</t>
  </si>
  <si>
    <t>Skutečnost 2019</t>
  </si>
  <si>
    <t>Skutečnost 8/2019</t>
  </si>
  <si>
    <t xml:space="preserve">Plán 2019 </t>
  </si>
  <si>
    <t>Čerpání - stavební akce</t>
  </si>
  <si>
    <t>Čerpání - vybavení</t>
  </si>
  <si>
    <t>Schválení navýšení rozpočtu o částku 497,2 tis. Kč (projedáno EK AS PřF 6/6/2019) - vypořádání se s rozpory v projektové dokumentaci a oceněným rozpočtem stavby.</t>
  </si>
  <si>
    <t>Upravený rozpočet</t>
  </si>
  <si>
    <t>Schválení navýšení rozpočtu o částku 653,3 tis. Kč (projedáno EK AS PřF 6/6/2019) - vypořádání se s rozpory v projektové dokumentaci a oceněným rozpočtem stavby.</t>
  </si>
  <si>
    <t>Letos nebude realizováno. Úprava zadání - bude navrženo do rozpočtu pro r. 2020.</t>
  </si>
  <si>
    <t>Ukončeno. Celková částka 544 tis. Kč - účtováno jako provozní náklad - oprava z rozpočtu střediska 3900.</t>
  </si>
  <si>
    <t>Navýšení rozpočtu - v rámci VZ doručena pouze jedna nabídka - 601 tis. Kč vč. DPH ( 497 tis. Kč bez DPH). Projednáno v EK AS PřF (/6/2019). Bude účtováno jako provozní náklad. Zatím uhrazeno 33 tis. Kč.</t>
  </si>
  <si>
    <t>Příloha č. 2 - Přehled čerpání investic 31. 8. 2019 (tis.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</si>
</sst>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0" fillId="0" borderId="0" xfId="0" applyFill="1"/>
    <xf numFmtId="0" fontId="0" fillId="0" borderId="0" xfId="0" applyFill="1" applyBorder="1"/>
    <xf numFmtId="0" fontId="0" fillId="0" borderId="0" xfId="0" applyAlignment="1">
      <alignment wrapText="1"/>
    </xf>
    <xf numFmtId="0" fontId="1" fillId="0" borderId="0" xfId="0" applyFont="1"/>
    <xf numFmtId="0" fontId="4" fillId="0" borderId="0" xfId="0" applyFont="1"/>
    <xf numFmtId="165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 wrapText="1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" fontId="0" fillId="0" borderId="0" xfId="0" applyNumberFormat="1"/>
    <xf numFmtId="164" fontId="3" fillId="0" borderId="0" xfId="0" applyNumberFormat="1" applyFont="1" applyFill="1" applyAlignment="1">
      <alignment horizontal="right" vertical="top"/>
    </xf>
    <xf numFmtId="0" fontId="1" fillId="2" borderId="3" xfId="0" applyFont="1" applyFill="1" applyBorder="1"/>
    <xf numFmtId="0" fontId="1" fillId="2" borderId="4" xfId="0" applyFont="1" applyFill="1" applyBorder="1"/>
    <xf numFmtId="1" fontId="3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164" fontId="0" fillId="0" borderId="0" xfId="0" applyNumberFormat="1" applyFont="1" applyAlignment="1">
      <alignment horizontal="left" vertical="top"/>
    </xf>
    <xf numFmtId="0" fontId="1" fillId="3" borderId="0" xfId="0" applyFont="1" applyFill="1"/>
    <xf numFmtId="0" fontId="1" fillId="3" borderId="0" xfId="0" applyFont="1" applyFill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1" fontId="0" fillId="0" borderId="0" xfId="0" applyNumberFormat="1" applyAlignment="1">
      <alignment vertical="top"/>
    </xf>
    <xf numFmtId="164" fontId="0" fillId="0" borderId="0" xfId="0" applyNumberFormat="1" applyAlignment="1">
      <alignment horizontal="left" vertical="top"/>
    </xf>
    <xf numFmtId="0" fontId="0" fillId="0" borderId="0" xfId="0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/>
    <xf numFmtId="0" fontId="0" fillId="0" borderId="0" xfId="0" applyFont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/>
    <xf numFmtId="164" fontId="0" fillId="0" borderId="0" xfId="0" applyNumberFormat="1"/>
    <xf numFmtId="0" fontId="0" fillId="0" borderId="8" xfId="0" applyBorder="1"/>
    <xf numFmtId="0" fontId="0" fillId="0" borderId="8" xfId="0" applyBorder="1" applyAlignment="1">
      <alignment wrapText="1"/>
    </xf>
    <xf numFmtId="0" fontId="6" fillId="0" borderId="9" xfId="0" applyFont="1" applyBorder="1"/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vertical="top"/>
    </xf>
    <xf numFmtId="0" fontId="3" fillId="0" borderId="5" xfId="0" applyFont="1" applyBorder="1" applyAlignment="1">
      <alignment horizontal="left" vertical="top" wrapText="1"/>
    </xf>
    <xf numFmtId="0" fontId="3" fillId="0" borderId="13" xfId="0" applyFont="1" applyBorder="1" applyAlignment="1">
      <alignment vertical="top"/>
    </xf>
    <xf numFmtId="0" fontId="0" fillId="0" borderId="8" xfId="0" applyFill="1" applyBorder="1" applyAlignment="1">
      <alignment vertical="top" wrapText="1"/>
    </xf>
    <xf numFmtId="0" fontId="0" fillId="0" borderId="8" xfId="0" applyFill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7" xfId="0" applyFont="1" applyBorder="1" applyAlignment="1">
      <alignment horizontal="left" vertical="top" wrapText="1"/>
    </xf>
    <xf numFmtId="0" fontId="3" fillId="0" borderId="12" xfId="0" applyFont="1" applyBorder="1" applyAlignment="1">
      <alignment vertical="top"/>
    </xf>
    <xf numFmtId="1" fontId="0" fillId="0" borderId="13" xfId="0" applyNumberFormat="1" applyBorder="1" applyAlignment="1">
      <alignment vertical="top"/>
    </xf>
    <xf numFmtId="1" fontId="3" fillId="0" borderId="13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1" fontId="0" fillId="0" borderId="13" xfId="0" applyNumberForma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8" fillId="4" borderId="11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vertical="top"/>
    </xf>
    <xf numFmtId="0" fontId="1" fillId="0" borderId="0" xfId="0" applyFont="1" applyFill="1" applyBorder="1"/>
    <xf numFmtId="0" fontId="3" fillId="0" borderId="0" xfId="0" applyFont="1" applyFill="1" applyBorder="1" applyAlignment="1">
      <alignment vertical="top"/>
    </xf>
    <xf numFmtId="1" fontId="0" fillId="0" borderId="0" xfId="0" applyNumberFormat="1" applyFill="1" applyBorder="1" applyAlignment="1">
      <alignment vertical="top"/>
    </xf>
    <xf numFmtId="0" fontId="0" fillId="0" borderId="0" xfId="0" applyFont="1" applyFill="1" applyBorder="1"/>
    <xf numFmtId="1" fontId="0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1" fontId="0" fillId="0" borderId="0" xfId="0" applyNumberFormat="1" applyFill="1" applyBorder="1"/>
    <xf numFmtId="0" fontId="0" fillId="0" borderId="2" xfId="0" applyBorder="1" applyAlignment="1">
      <alignment vertical="top" wrapText="1"/>
    </xf>
    <xf numFmtId="164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7" fillId="4" borderId="3" xfId="0" applyFont="1" applyFill="1" applyBorder="1" applyAlignment="1">
      <alignment vertical="top"/>
    </xf>
    <xf numFmtId="0" fontId="7" fillId="4" borderId="19" xfId="0" applyFont="1" applyFill="1" applyBorder="1" applyAlignment="1">
      <alignment vertical="top"/>
    </xf>
    <xf numFmtId="3" fontId="0" fillId="0" borderId="5" xfId="0" applyNumberFormat="1" applyFont="1" applyBorder="1" applyAlignment="1">
      <alignment horizontal="right" vertical="top"/>
    </xf>
    <xf numFmtId="3" fontId="0" fillId="0" borderId="1" xfId="0" applyNumberFormat="1" applyFont="1" applyBorder="1" applyAlignment="1">
      <alignment horizontal="right" vertical="top"/>
    </xf>
    <xf numFmtId="3" fontId="0" fillId="0" borderId="7" xfId="0" applyNumberFormat="1" applyFont="1" applyFill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3" fontId="0" fillId="0" borderId="18" xfId="0" applyNumberFormat="1" applyFont="1" applyFill="1" applyBorder="1" applyAlignment="1">
      <alignment horizontal="right" vertical="top"/>
    </xf>
    <xf numFmtId="3" fontId="8" fillId="4" borderId="10" xfId="0" applyNumberFormat="1" applyFont="1" applyFill="1" applyBorder="1" applyAlignment="1">
      <alignment horizontal="right" vertical="top"/>
    </xf>
    <xf numFmtId="0" fontId="0" fillId="0" borderId="8" xfId="0" applyBorder="1" applyAlignment="1">
      <alignment vertical="top"/>
    </xf>
    <xf numFmtId="3" fontId="3" fillId="0" borderId="1" xfId="0" applyNumberFormat="1" applyFont="1" applyBorder="1" applyAlignment="1">
      <alignment horizontal="right" vertical="top"/>
    </xf>
    <xf numFmtId="0" fontId="0" fillId="0" borderId="0" xfId="0"/>
    <xf numFmtId="0" fontId="1" fillId="2" borderId="0" xfId="0" applyFont="1" applyFill="1" applyBorder="1"/>
    <xf numFmtId="3" fontId="0" fillId="0" borderId="1" xfId="0" applyNumberFormat="1" applyFont="1" applyBorder="1" applyAlignment="1">
      <alignment vertical="top"/>
    </xf>
    <xf numFmtId="0" fontId="6" fillId="0" borderId="20" xfId="0" applyFont="1" applyBorder="1"/>
    <xf numFmtId="0" fontId="0" fillId="0" borderId="8" xfId="0" applyBorder="1" applyAlignment="1">
      <alignment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horizontal="right" vertical="top"/>
    </xf>
    <xf numFmtId="0" fontId="3" fillId="0" borderId="8" xfId="0" applyFont="1" applyFill="1" applyBorder="1" applyAlignment="1">
      <alignment wrapText="1"/>
    </xf>
    <xf numFmtId="3" fontId="8" fillId="4" borderId="11" xfId="0" applyNumberFormat="1" applyFont="1" applyFill="1" applyBorder="1" applyAlignment="1">
      <alignment horizontal="right" vertical="top"/>
    </xf>
    <xf numFmtId="1" fontId="0" fillId="0" borderId="22" xfId="0" applyNumberFormat="1" applyFill="1" applyBorder="1" applyAlignment="1">
      <alignment vertical="top"/>
    </xf>
    <xf numFmtId="0" fontId="0" fillId="0" borderId="23" xfId="0" applyFont="1" applyBorder="1" applyAlignment="1">
      <alignment vertical="top" wrapText="1"/>
    </xf>
    <xf numFmtId="3" fontId="0" fillId="0" borderId="23" xfId="0" applyNumberFormat="1" applyFont="1" applyBorder="1" applyAlignment="1">
      <alignment vertical="top"/>
    </xf>
    <xf numFmtId="0" fontId="0" fillId="0" borderId="24" xfId="0" applyBorder="1" applyAlignment="1">
      <alignment vertical="top" wrapText="1"/>
    </xf>
    <xf numFmtId="3" fontId="3" fillId="0" borderId="1" xfId="0" applyNumberFormat="1" applyFont="1" applyFill="1" applyBorder="1" applyAlignment="1">
      <alignment horizontal="right" vertical="top"/>
    </xf>
    <xf numFmtId="0" fontId="3" fillId="0" borderId="8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49" fontId="6" fillId="0" borderId="10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vertical="top"/>
    </xf>
    <xf numFmtId="49" fontId="1" fillId="0" borderId="0" xfId="0" applyNumberFormat="1" applyFont="1" applyFill="1" applyAlignment="1">
      <alignment vertical="top"/>
    </xf>
    <xf numFmtId="3" fontId="3" fillId="0" borderId="0" xfId="0" applyNumberFormat="1" applyFont="1" applyFill="1" applyBorder="1" applyAlignment="1">
      <alignment vertical="top" wrapText="1"/>
    </xf>
    <xf numFmtId="3" fontId="8" fillId="4" borderId="15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vertical="top"/>
    </xf>
    <xf numFmtId="0" fontId="1" fillId="2" borderId="8" xfId="0" applyFont="1" applyFill="1" applyBorder="1" applyAlignment="1">
      <alignment vertical="top" wrapText="1"/>
    </xf>
    <xf numFmtId="3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vertical="top" wrapText="1"/>
    </xf>
    <xf numFmtId="3" fontId="0" fillId="0" borderId="2" xfId="0" applyNumberFormat="1" applyFont="1" applyBorder="1" applyAlignment="1">
      <alignment horizontal="right" vertical="top"/>
    </xf>
    <xf numFmtId="0" fontId="0" fillId="0" borderId="8" xfId="0" applyFont="1" applyFill="1" applyBorder="1" applyAlignment="1">
      <alignment vertical="top" wrapText="1"/>
    </xf>
    <xf numFmtId="0" fontId="7" fillId="4" borderId="9" xfId="0" applyFont="1" applyFill="1" applyBorder="1" applyAlignment="1">
      <alignment horizontal="left" vertical="top"/>
    </xf>
    <xf numFmtId="0" fontId="7" fillId="4" borderId="10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4"/>
  <sheetViews>
    <sheetView zoomScale="80" zoomScaleNormal="80" workbookViewId="0"/>
  </sheetViews>
  <sheetFormatPr defaultColWidth="9.140625" defaultRowHeight="15" x14ac:dyDescent="0.25"/>
  <cols>
    <col min="1" max="1" width="9.7109375" customWidth="1"/>
    <col min="2" max="2" width="73.140625" customWidth="1"/>
    <col min="3" max="3" width="23.140625" bestFit="1" customWidth="1"/>
    <col min="4" max="4" width="23.140625" style="79" customWidth="1"/>
    <col min="5" max="5" width="24.7109375" bestFit="1" customWidth="1"/>
    <col min="6" max="6" width="108.140625" customWidth="1"/>
    <col min="7" max="7" width="17.7109375" customWidth="1"/>
    <col min="8" max="8" width="14.5703125" customWidth="1"/>
    <col min="9" max="9" width="105.7109375" customWidth="1"/>
    <col min="10" max="10" width="17.42578125" hidden="1" customWidth="1"/>
    <col min="11" max="11" width="19.28515625" hidden="1" customWidth="1"/>
    <col min="12" max="12" width="10" hidden="1" customWidth="1"/>
    <col min="13" max="13" width="18" hidden="1" customWidth="1"/>
  </cols>
  <sheetData>
    <row r="1" spans="1:7" x14ac:dyDescent="0.25">
      <c r="A1" s="5" t="s">
        <v>87</v>
      </c>
      <c r="E1" s="37"/>
    </row>
    <row r="2" spans="1:7" ht="31.5" x14ac:dyDescent="0.5">
      <c r="A2" s="1" t="s">
        <v>79</v>
      </c>
    </row>
    <row r="3" spans="1:7" x14ac:dyDescent="0.25">
      <c r="A3" s="6"/>
      <c r="C3" s="9"/>
      <c r="D3" s="9"/>
      <c r="E3" s="8"/>
      <c r="F3" s="7"/>
    </row>
    <row r="4" spans="1:7" ht="15.75" thickBot="1" x14ac:dyDescent="0.3">
      <c r="F4" s="15"/>
    </row>
    <row r="5" spans="1:7" ht="66.75" customHeight="1" thickBot="1" x14ac:dyDescent="0.35">
      <c r="A5" s="40"/>
      <c r="B5" s="41" t="s">
        <v>37</v>
      </c>
      <c r="C5" s="41" t="s">
        <v>75</v>
      </c>
      <c r="D5" s="41" t="s">
        <v>82</v>
      </c>
      <c r="E5" s="100" t="s">
        <v>77</v>
      </c>
      <c r="F5" s="42" t="s">
        <v>0</v>
      </c>
    </row>
    <row r="6" spans="1:7" ht="30" x14ac:dyDescent="0.25">
      <c r="A6" s="43" t="s">
        <v>2</v>
      </c>
      <c r="B6" s="44" t="s">
        <v>38</v>
      </c>
      <c r="C6" s="71">
        <v>11236</v>
      </c>
      <c r="D6" s="71">
        <f>C6</f>
        <v>11236</v>
      </c>
      <c r="E6" s="71">
        <v>8206</v>
      </c>
      <c r="F6" s="66"/>
    </row>
    <row r="7" spans="1:7" ht="60" x14ac:dyDescent="0.25">
      <c r="A7" s="45" t="s">
        <v>39</v>
      </c>
      <c r="B7" s="10" t="s">
        <v>40</v>
      </c>
      <c r="C7" s="72">
        <v>20000</v>
      </c>
      <c r="D7" s="110">
        <f>C7</f>
        <v>20000</v>
      </c>
      <c r="E7" s="72">
        <f>575+2464+2906</f>
        <v>5945</v>
      </c>
      <c r="F7" s="67"/>
    </row>
    <row r="8" spans="1:7" ht="45" x14ac:dyDescent="0.25">
      <c r="A8" s="45" t="s">
        <v>4</v>
      </c>
      <c r="B8" s="10" t="s">
        <v>31</v>
      </c>
      <c r="C8" s="72">
        <v>3816</v>
      </c>
      <c r="D8" s="108">
        <f>C8+497.2</f>
        <v>4313.2</v>
      </c>
      <c r="E8" s="72">
        <f>78+4+4207</f>
        <v>4289</v>
      </c>
      <c r="F8" s="109" t="s">
        <v>81</v>
      </c>
    </row>
    <row r="9" spans="1:7" ht="30" x14ac:dyDescent="0.25">
      <c r="A9" s="45" t="s">
        <v>5</v>
      </c>
      <c r="B9" s="10" t="s">
        <v>41</v>
      </c>
      <c r="C9" s="72">
        <v>14360</v>
      </c>
      <c r="D9" s="108">
        <f>C9+653.3</f>
        <v>15013.3</v>
      </c>
      <c r="E9" s="72">
        <v>10239</v>
      </c>
      <c r="F9" s="109" t="s">
        <v>83</v>
      </c>
    </row>
    <row r="10" spans="1:7" ht="44.25" customHeight="1" x14ac:dyDescent="0.25">
      <c r="A10" s="45" t="s">
        <v>6</v>
      </c>
      <c r="B10" s="10" t="s">
        <v>42</v>
      </c>
      <c r="C10" s="72">
        <v>13948</v>
      </c>
      <c r="D10" s="72">
        <f>C10</f>
        <v>13948</v>
      </c>
      <c r="E10" s="72">
        <f>486+12668</f>
        <v>13154</v>
      </c>
      <c r="F10" s="68"/>
    </row>
    <row r="11" spans="1:7" ht="30.75" thickBot="1" x14ac:dyDescent="0.3">
      <c r="A11" s="48" t="s">
        <v>7</v>
      </c>
      <c r="B11" s="49" t="s">
        <v>32</v>
      </c>
      <c r="C11" s="73">
        <v>2200</v>
      </c>
      <c r="D11" s="72">
        <f>C11</f>
        <v>2200</v>
      </c>
      <c r="E11" s="73">
        <v>1805</v>
      </c>
      <c r="F11" s="68"/>
    </row>
    <row r="12" spans="1:7" ht="21.75" thickBot="1" x14ac:dyDescent="0.3">
      <c r="A12" s="69" t="s">
        <v>44</v>
      </c>
      <c r="B12" s="70"/>
      <c r="C12" s="105">
        <f>SUM(C6:C11)</f>
        <v>65560</v>
      </c>
      <c r="D12" s="105">
        <f>SUM(D6:D11)</f>
        <v>66710.5</v>
      </c>
      <c r="E12" s="105">
        <f>SUM(E6:E11)</f>
        <v>43638</v>
      </c>
      <c r="F12" s="106"/>
    </row>
    <row r="13" spans="1:7" x14ac:dyDescent="0.25">
      <c r="A13" s="50" t="s">
        <v>8</v>
      </c>
      <c r="B13" s="53" t="s">
        <v>45</v>
      </c>
      <c r="C13" s="74">
        <v>7260</v>
      </c>
      <c r="D13" s="74">
        <f>C13</f>
        <v>7260</v>
      </c>
      <c r="E13" s="74">
        <v>20</v>
      </c>
      <c r="F13" s="46"/>
    </row>
    <row r="14" spans="1:7" x14ac:dyDescent="0.25">
      <c r="A14" s="51" t="s">
        <v>9</v>
      </c>
      <c r="B14" s="11" t="s">
        <v>46</v>
      </c>
      <c r="C14" s="72">
        <v>790</v>
      </c>
      <c r="D14" s="74">
        <f>C14</f>
        <v>790</v>
      </c>
      <c r="E14" s="72"/>
      <c r="F14" s="47" t="s">
        <v>84</v>
      </c>
    </row>
    <row r="15" spans="1:7" s="2" customFormat="1" ht="30" x14ac:dyDescent="0.25">
      <c r="A15" s="52" t="s">
        <v>10</v>
      </c>
      <c r="B15" s="53" t="s">
        <v>47</v>
      </c>
      <c r="C15" s="74">
        <v>340</v>
      </c>
      <c r="D15" s="108">
        <v>601</v>
      </c>
      <c r="E15" s="74">
        <v>0</v>
      </c>
      <c r="F15" s="107" t="s">
        <v>86</v>
      </c>
      <c r="G15" s="13"/>
    </row>
    <row r="16" spans="1:7" x14ac:dyDescent="0.25">
      <c r="A16" s="54" t="s">
        <v>33</v>
      </c>
      <c r="B16" s="53" t="s">
        <v>48</v>
      </c>
      <c r="C16" s="74">
        <v>550</v>
      </c>
      <c r="D16" s="74">
        <f>C16</f>
        <v>550</v>
      </c>
      <c r="E16" s="74">
        <f>74+469</f>
        <v>543</v>
      </c>
      <c r="F16" s="46"/>
    </row>
    <row r="17" spans="1:6" x14ac:dyDescent="0.25">
      <c r="A17" s="54" t="s">
        <v>34</v>
      </c>
      <c r="B17" s="53" t="s">
        <v>49</v>
      </c>
      <c r="C17" s="74">
        <v>670</v>
      </c>
      <c r="D17" s="74">
        <f t="shared" ref="D17:D27" si="0">C17</f>
        <v>670</v>
      </c>
      <c r="E17" s="74">
        <v>0</v>
      </c>
      <c r="F17" s="111" t="s">
        <v>85</v>
      </c>
    </row>
    <row r="18" spans="1:6" x14ac:dyDescent="0.25">
      <c r="A18" s="54" t="s">
        <v>35</v>
      </c>
      <c r="B18" s="53" t="s">
        <v>50</v>
      </c>
      <c r="C18" s="74">
        <v>280</v>
      </c>
      <c r="D18" s="74">
        <f t="shared" si="0"/>
        <v>280</v>
      </c>
      <c r="E18" s="74">
        <f>14+23</f>
        <v>37</v>
      </c>
      <c r="F18" s="38"/>
    </row>
    <row r="19" spans="1:6" ht="30" x14ac:dyDescent="0.25">
      <c r="A19" s="54" t="s">
        <v>36</v>
      </c>
      <c r="B19" s="53" t="s">
        <v>51</v>
      </c>
      <c r="C19" s="74">
        <v>250</v>
      </c>
      <c r="D19" s="74">
        <f t="shared" si="0"/>
        <v>250</v>
      </c>
      <c r="E19" s="74">
        <v>56</v>
      </c>
      <c r="F19" s="77"/>
    </row>
    <row r="20" spans="1:6" x14ac:dyDescent="0.25">
      <c r="A20" s="54" t="s">
        <v>52</v>
      </c>
      <c r="B20" s="53" t="s">
        <v>54</v>
      </c>
      <c r="C20" s="74">
        <v>115</v>
      </c>
      <c r="D20" s="74">
        <f t="shared" si="0"/>
        <v>115</v>
      </c>
      <c r="E20" s="74">
        <v>99</v>
      </c>
      <c r="F20" s="39"/>
    </row>
    <row r="21" spans="1:6" ht="30" x14ac:dyDescent="0.25">
      <c r="A21" s="55" t="s">
        <v>53</v>
      </c>
      <c r="B21" s="53" t="s">
        <v>43</v>
      </c>
      <c r="C21" s="75">
        <v>100</v>
      </c>
      <c r="D21" s="74">
        <f t="shared" si="0"/>
        <v>100</v>
      </c>
      <c r="E21" s="75"/>
      <c r="F21" s="39"/>
    </row>
    <row r="22" spans="1:6" s="2" customFormat="1" x14ac:dyDescent="0.25">
      <c r="A22" s="55" t="s">
        <v>56</v>
      </c>
      <c r="B22" s="53" t="s">
        <v>70</v>
      </c>
      <c r="C22" s="90"/>
      <c r="D22" s="74">
        <f t="shared" si="0"/>
        <v>0</v>
      </c>
      <c r="E22" s="90"/>
      <c r="F22" s="91"/>
    </row>
    <row r="23" spans="1:6" s="2" customFormat="1" x14ac:dyDescent="0.25">
      <c r="A23" s="55" t="s">
        <v>57</v>
      </c>
      <c r="B23" s="53" t="s">
        <v>58</v>
      </c>
      <c r="C23" s="90">
        <v>3000</v>
      </c>
      <c r="D23" s="74">
        <f t="shared" si="0"/>
        <v>3000</v>
      </c>
      <c r="E23" s="90"/>
      <c r="F23" s="91"/>
    </row>
    <row r="24" spans="1:6" s="2" customFormat="1" x14ac:dyDescent="0.25">
      <c r="A24" s="55" t="s">
        <v>68</v>
      </c>
      <c r="B24" s="53" t="s">
        <v>69</v>
      </c>
      <c r="C24" s="90">
        <v>1500</v>
      </c>
      <c r="D24" s="74">
        <f t="shared" si="0"/>
        <v>1500</v>
      </c>
      <c r="E24" s="90">
        <v>104</v>
      </c>
      <c r="F24" s="91"/>
    </row>
    <row r="25" spans="1:6" s="2" customFormat="1" x14ac:dyDescent="0.25">
      <c r="A25" s="55" t="s">
        <v>71</v>
      </c>
      <c r="B25" s="89" t="s">
        <v>62</v>
      </c>
      <c r="C25" s="75">
        <v>20</v>
      </c>
      <c r="D25" s="74">
        <f t="shared" si="0"/>
        <v>20</v>
      </c>
      <c r="E25" s="75"/>
      <c r="F25" s="83"/>
    </row>
    <row r="26" spans="1:6" s="2" customFormat="1" x14ac:dyDescent="0.25">
      <c r="A26" s="55" t="s">
        <v>72</v>
      </c>
      <c r="B26" s="89" t="s">
        <v>63</v>
      </c>
      <c r="C26" s="75">
        <v>539</v>
      </c>
      <c r="D26" s="74">
        <f t="shared" si="0"/>
        <v>539</v>
      </c>
      <c r="E26" s="75"/>
      <c r="F26" s="83"/>
    </row>
    <row r="27" spans="1:6" s="2" customFormat="1" ht="30.75" thickBot="1" x14ac:dyDescent="0.3">
      <c r="A27" s="55" t="s">
        <v>73</v>
      </c>
      <c r="B27" s="86" t="s">
        <v>66</v>
      </c>
      <c r="C27" s="75">
        <v>400</v>
      </c>
      <c r="D27" s="74">
        <f t="shared" si="0"/>
        <v>400</v>
      </c>
      <c r="E27" s="75"/>
      <c r="F27" s="83"/>
    </row>
    <row r="28" spans="1:6" ht="21.75" thickBot="1" x14ac:dyDescent="0.3">
      <c r="A28" s="112" t="s">
        <v>55</v>
      </c>
      <c r="B28" s="113"/>
      <c r="C28" s="76">
        <f>SUM(C13:C27)</f>
        <v>15814</v>
      </c>
      <c r="D28" s="76">
        <f>SUM(D13:D27)</f>
        <v>16075</v>
      </c>
      <c r="E28" s="76">
        <f>SUM(E13:E27)</f>
        <v>859</v>
      </c>
      <c r="F28" s="56"/>
    </row>
    <row r="29" spans="1:6" s="3" customFormat="1" x14ac:dyDescent="0.25">
      <c r="A29" s="58"/>
      <c r="B29" s="57"/>
      <c r="C29" s="57"/>
      <c r="D29" s="57"/>
      <c r="E29" s="57"/>
    </row>
    <row r="30" spans="1:6" s="3" customFormat="1" x14ac:dyDescent="0.25">
      <c r="A30" s="58"/>
      <c r="B30" s="57"/>
      <c r="C30" s="57"/>
      <c r="D30" s="57"/>
      <c r="E30" s="104"/>
    </row>
    <row r="31" spans="1:6" s="3" customFormat="1" x14ac:dyDescent="0.25">
      <c r="A31" s="59"/>
      <c r="B31" s="59"/>
      <c r="C31" s="59"/>
      <c r="D31" s="59"/>
      <c r="E31" s="59"/>
    </row>
    <row r="32" spans="1:6" s="3" customFormat="1" x14ac:dyDescent="0.25">
      <c r="A32" s="60"/>
      <c r="B32" s="57"/>
      <c r="C32" s="57"/>
      <c r="D32" s="57"/>
      <c r="E32" s="57"/>
    </row>
    <row r="33" spans="1:5" s="3" customFormat="1" x14ac:dyDescent="0.25">
      <c r="A33" s="60"/>
      <c r="B33" s="57"/>
      <c r="C33" s="57"/>
      <c r="D33" s="57"/>
      <c r="E33" s="57"/>
    </row>
    <row r="34" spans="1:5" s="3" customFormat="1" x14ac:dyDescent="0.25">
      <c r="A34" s="60"/>
      <c r="B34" s="57"/>
      <c r="C34" s="57"/>
      <c r="D34" s="57"/>
      <c r="E34" s="57"/>
    </row>
    <row r="35" spans="1:5" s="3" customFormat="1" x14ac:dyDescent="0.25">
      <c r="A35" s="60"/>
      <c r="B35" s="57"/>
      <c r="C35" s="57"/>
      <c r="D35" s="57"/>
      <c r="E35" s="57"/>
    </row>
    <row r="36" spans="1:5" s="3" customFormat="1" x14ac:dyDescent="0.25">
      <c r="A36" s="60"/>
      <c r="B36" s="57"/>
      <c r="C36" s="57"/>
      <c r="D36" s="57"/>
      <c r="E36" s="57"/>
    </row>
    <row r="37" spans="1:5" s="3" customFormat="1" x14ac:dyDescent="0.25">
      <c r="A37" s="60"/>
      <c r="B37" s="57"/>
      <c r="C37" s="57"/>
      <c r="D37" s="57"/>
      <c r="E37" s="57"/>
    </row>
    <row r="38" spans="1:5" s="3" customFormat="1" x14ac:dyDescent="0.25">
      <c r="A38" s="60"/>
      <c r="B38" s="57"/>
      <c r="C38" s="57"/>
      <c r="D38" s="57"/>
      <c r="E38" s="57"/>
    </row>
    <row r="39" spans="1:5" s="3" customFormat="1" x14ac:dyDescent="0.25">
      <c r="A39" s="59"/>
      <c r="B39" s="59"/>
      <c r="C39" s="59"/>
      <c r="D39" s="59"/>
      <c r="E39" s="59"/>
    </row>
    <row r="40" spans="1:5" s="3" customFormat="1" x14ac:dyDescent="0.25">
      <c r="A40" s="60"/>
      <c r="B40" s="57"/>
      <c r="C40" s="57"/>
      <c r="D40" s="57"/>
      <c r="E40" s="57"/>
    </row>
    <row r="41" spans="1:5" s="3" customFormat="1" x14ac:dyDescent="0.25">
      <c r="A41" s="60"/>
      <c r="B41" s="57"/>
      <c r="C41" s="57"/>
      <c r="D41" s="57"/>
      <c r="E41" s="57"/>
    </row>
    <row r="42" spans="1:5" s="3" customFormat="1" x14ac:dyDescent="0.25">
      <c r="A42" s="59"/>
      <c r="B42" s="59"/>
      <c r="C42" s="59"/>
      <c r="D42" s="59"/>
      <c r="E42" s="59"/>
    </row>
    <row r="43" spans="1:5" s="3" customFormat="1" x14ac:dyDescent="0.25">
      <c r="A43" s="60"/>
      <c r="B43" s="57"/>
      <c r="C43" s="57"/>
      <c r="D43" s="57"/>
      <c r="E43" s="57"/>
    </row>
    <row r="44" spans="1:5" s="3" customFormat="1" x14ac:dyDescent="0.25">
      <c r="A44" s="60"/>
      <c r="B44" s="57"/>
      <c r="C44" s="57"/>
      <c r="D44" s="57"/>
      <c r="E44" s="57"/>
    </row>
    <row r="45" spans="1:5" s="3" customFormat="1" x14ac:dyDescent="0.25">
      <c r="A45" s="60"/>
      <c r="B45" s="57"/>
      <c r="C45" s="57"/>
      <c r="D45" s="57"/>
      <c r="E45" s="57"/>
    </row>
    <row r="46" spans="1:5" s="3" customFormat="1" x14ac:dyDescent="0.25">
      <c r="A46" s="60"/>
      <c r="B46" s="57"/>
      <c r="C46" s="57"/>
      <c r="D46" s="57"/>
      <c r="E46" s="57"/>
    </row>
    <row r="47" spans="1:5" s="3" customFormat="1" x14ac:dyDescent="0.25">
      <c r="A47" s="60"/>
      <c r="B47" s="57"/>
      <c r="C47" s="57"/>
      <c r="D47" s="57"/>
      <c r="E47" s="57"/>
    </row>
    <row r="48" spans="1:5" s="3" customFormat="1" x14ac:dyDescent="0.25">
      <c r="A48" s="59"/>
      <c r="B48" s="59"/>
      <c r="C48" s="59"/>
      <c r="D48" s="59"/>
      <c r="E48" s="59"/>
    </row>
    <row r="49" spans="1:5" s="3" customFormat="1" x14ac:dyDescent="0.25">
      <c r="A49" s="60"/>
      <c r="B49" s="57"/>
      <c r="C49" s="57"/>
      <c r="D49" s="57"/>
      <c r="E49" s="57"/>
    </row>
    <row r="50" spans="1:5" s="3" customFormat="1" x14ac:dyDescent="0.25">
      <c r="A50" s="60"/>
      <c r="B50" s="57"/>
      <c r="C50" s="57"/>
      <c r="D50" s="57"/>
      <c r="E50" s="57"/>
    </row>
    <row r="51" spans="1:5" s="3" customFormat="1" x14ac:dyDescent="0.25">
      <c r="A51" s="60"/>
      <c r="B51" s="57"/>
      <c r="C51" s="57"/>
      <c r="D51" s="57"/>
      <c r="E51" s="57"/>
    </row>
    <row r="52" spans="1:5" s="3" customFormat="1" x14ac:dyDescent="0.25">
      <c r="A52" s="59"/>
      <c r="B52" s="59"/>
      <c r="C52" s="59"/>
      <c r="D52" s="59"/>
      <c r="E52" s="59"/>
    </row>
    <row r="53" spans="1:5" s="3" customFormat="1" x14ac:dyDescent="0.25">
      <c r="A53" s="60"/>
      <c r="B53" s="57"/>
      <c r="C53" s="57"/>
      <c r="D53" s="57"/>
      <c r="E53" s="57"/>
    </row>
    <row r="54" spans="1:5" s="3" customFormat="1" x14ac:dyDescent="0.25">
      <c r="A54" s="60"/>
      <c r="B54" s="57"/>
      <c r="C54" s="57"/>
      <c r="D54" s="57"/>
      <c r="E54" s="57"/>
    </row>
    <row r="55" spans="1:5" s="3" customFormat="1" x14ac:dyDescent="0.25">
      <c r="A55" s="59"/>
      <c r="B55" s="59"/>
      <c r="C55" s="59"/>
      <c r="D55" s="59"/>
      <c r="E55" s="59"/>
    </row>
    <row r="56" spans="1:5" s="3" customFormat="1" x14ac:dyDescent="0.25">
      <c r="A56" s="60"/>
      <c r="B56" s="57"/>
      <c r="C56" s="57"/>
      <c r="D56" s="57"/>
      <c r="E56" s="57"/>
    </row>
    <row r="57" spans="1:5" s="3" customFormat="1" x14ac:dyDescent="0.25">
      <c r="A57" s="60"/>
      <c r="B57" s="57"/>
      <c r="C57" s="57"/>
      <c r="D57" s="57"/>
      <c r="E57" s="57"/>
    </row>
    <row r="58" spans="1:5" s="3" customFormat="1" x14ac:dyDescent="0.25">
      <c r="A58" s="60"/>
      <c r="B58" s="57"/>
      <c r="C58" s="57"/>
      <c r="D58" s="57"/>
      <c r="E58" s="57"/>
    </row>
    <row r="59" spans="1:5" s="3" customFormat="1" x14ac:dyDescent="0.25">
      <c r="A59" s="60"/>
      <c r="B59" s="57"/>
      <c r="C59" s="57"/>
      <c r="D59" s="57"/>
      <c r="E59" s="57"/>
    </row>
    <row r="60" spans="1:5" s="3" customFormat="1" x14ac:dyDescent="0.25">
      <c r="A60" s="59"/>
      <c r="B60" s="59"/>
      <c r="C60" s="59"/>
      <c r="D60" s="59"/>
      <c r="E60" s="59"/>
    </row>
    <row r="61" spans="1:5" s="3" customFormat="1" x14ac:dyDescent="0.25">
      <c r="A61" s="60"/>
      <c r="B61" s="57"/>
      <c r="C61" s="57"/>
      <c r="D61" s="57"/>
      <c r="E61" s="57"/>
    </row>
    <row r="62" spans="1:5" s="3" customFormat="1" x14ac:dyDescent="0.25">
      <c r="A62" s="60"/>
      <c r="B62" s="57"/>
      <c r="C62" s="57"/>
      <c r="D62" s="57"/>
      <c r="E62" s="57"/>
    </row>
    <row r="63" spans="1:5" s="3" customFormat="1" x14ac:dyDescent="0.25">
      <c r="A63" s="60"/>
      <c r="B63" s="57"/>
      <c r="C63" s="57"/>
      <c r="D63" s="57"/>
      <c r="E63" s="57"/>
    </row>
    <row r="64" spans="1:5" s="3" customFormat="1" x14ac:dyDescent="0.25">
      <c r="A64" s="60"/>
      <c r="B64" s="57"/>
      <c r="C64" s="57"/>
      <c r="D64" s="57"/>
      <c r="E64" s="57"/>
    </row>
    <row r="65" spans="1:5" s="3" customFormat="1" x14ac:dyDescent="0.25">
      <c r="A65" s="60"/>
      <c r="B65" s="57"/>
      <c r="C65" s="57"/>
      <c r="D65" s="57"/>
      <c r="E65" s="57"/>
    </row>
    <row r="66" spans="1:5" s="3" customFormat="1" x14ac:dyDescent="0.25">
      <c r="A66" s="60"/>
      <c r="B66" s="57"/>
      <c r="C66" s="57"/>
      <c r="D66" s="57"/>
      <c r="E66" s="57"/>
    </row>
    <row r="67" spans="1:5" s="3" customFormat="1" x14ac:dyDescent="0.25">
      <c r="A67" s="60"/>
      <c r="B67" s="57"/>
      <c r="C67" s="57"/>
      <c r="D67" s="57"/>
      <c r="E67" s="57"/>
    </row>
    <row r="68" spans="1:5" s="3" customFormat="1" x14ac:dyDescent="0.25">
      <c r="A68" s="60"/>
      <c r="B68" s="57"/>
      <c r="C68" s="57"/>
      <c r="D68" s="57"/>
      <c r="E68" s="57"/>
    </row>
    <row r="69" spans="1:5" s="3" customFormat="1" x14ac:dyDescent="0.25">
      <c r="A69" s="60"/>
      <c r="B69" s="57"/>
      <c r="C69" s="57"/>
      <c r="D69" s="57"/>
      <c r="E69" s="57"/>
    </row>
    <row r="70" spans="1:5" s="3" customFormat="1" x14ac:dyDescent="0.25">
      <c r="A70" s="59"/>
      <c r="B70" s="59"/>
      <c r="C70" s="59"/>
      <c r="D70" s="59"/>
      <c r="E70" s="59"/>
    </row>
    <row r="71" spans="1:5" s="3" customFormat="1" x14ac:dyDescent="0.25">
      <c r="A71" s="60"/>
      <c r="B71" s="57"/>
      <c r="C71" s="57"/>
      <c r="D71" s="57"/>
      <c r="E71" s="57"/>
    </row>
    <row r="72" spans="1:5" s="3" customFormat="1" x14ac:dyDescent="0.25">
      <c r="A72" s="60"/>
      <c r="B72" s="57"/>
      <c r="C72" s="57"/>
      <c r="D72" s="57"/>
      <c r="E72" s="57"/>
    </row>
    <row r="73" spans="1:5" s="3" customFormat="1" x14ac:dyDescent="0.25">
      <c r="A73" s="60"/>
      <c r="B73" s="57"/>
      <c r="C73" s="57"/>
      <c r="D73" s="57"/>
      <c r="E73" s="57"/>
    </row>
    <row r="74" spans="1:5" s="3" customFormat="1" x14ac:dyDescent="0.25">
      <c r="A74" s="60"/>
      <c r="B74" s="57"/>
      <c r="C74" s="57"/>
      <c r="D74" s="57"/>
      <c r="E74" s="57"/>
    </row>
    <row r="75" spans="1:5" s="3" customFormat="1" x14ac:dyDescent="0.25">
      <c r="A75" s="59"/>
      <c r="B75" s="59"/>
      <c r="C75" s="59"/>
      <c r="D75" s="59"/>
      <c r="E75" s="59"/>
    </row>
    <row r="76" spans="1:5" s="3" customFormat="1" x14ac:dyDescent="0.25">
      <c r="A76" s="61"/>
      <c r="B76" s="57"/>
      <c r="C76" s="57"/>
      <c r="D76" s="57"/>
      <c r="E76" s="57"/>
    </row>
    <row r="77" spans="1:5" s="3" customFormat="1" x14ac:dyDescent="0.25">
      <c r="A77" s="61"/>
      <c r="B77" s="57"/>
      <c r="C77" s="57"/>
      <c r="D77" s="57"/>
      <c r="E77" s="57"/>
    </row>
    <row r="78" spans="1:5" s="3" customFormat="1" x14ac:dyDescent="0.25">
      <c r="A78" s="59"/>
      <c r="B78" s="59"/>
      <c r="C78" s="59"/>
      <c r="D78" s="59"/>
      <c r="E78" s="59"/>
    </row>
    <row r="79" spans="1:5" s="3" customFormat="1" x14ac:dyDescent="0.25">
      <c r="A79" s="62"/>
      <c r="B79" s="57"/>
      <c r="C79" s="57"/>
      <c r="D79" s="57"/>
      <c r="E79" s="57"/>
    </row>
    <row r="80" spans="1:5" s="3" customFormat="1" x14ac:dyDescent="0.25">
      <c r="A80" s="62"/>
      <c r="B80" s="57"/>
      <c r="C80" s="57"/>
      <c r="D80" s="57"/>
      <c r="E80" s="57"/>
    </row>
    <row r="81" spans="1:6" s="3" customFormat="1" x14ac:dyDescent="0.25">
      <c r="A81" s="62"/>
      <c r="B81" s="57"/>
      <c r="C81" s="57"/>
      <c r="D81" s="57"/>
      <c r="E81" s="57"/>
    </row>
    <row r="82" spans="1:6" s="3" customFormat="1" x14ac:dyDescent="0.25">
      <c r="A82" s="63"/>
      <c r="B82" s="57"/>
      <c r="C82" s="57"/>
      <c r="D82" s="57"/>
      <c r="E82" s="57"/>
    </row>
    <row r="83" spans="1:6" s="3" customFormat="1" x14ac:dyDescent="0.25">
      <c r="A83" s="59"/>
      <c r="B83" s="59"/>
      <c r="C83" s="59"/>
      <c r="D83" s="59"/>
      <c r="E83" s="59"/>
      <c r="F83" s="59"/>
    </row>
    <row r="84" spans="1:6" s="3" customFormat="1" x14ac:dyDescent="0.25">
      <c r="A84" s="61"/>
      <c r="B84" s="57"/>
      <c r="C84" s="57"/>
      <c r="D84" s="57"/>
      <c r="E84" s="57"/>
    </row>
    <row r="85" spans="1:6" s="3" customFormat="1" x14ac:dyDescent="0.25">
      <c r="A85" s="59"/>
      <c r="B85" s="59"/>
      <c r="C85" s="59"/>
      <c r="D85" s="59"/>
      <c r="E85" s="59"/>
    </row>
    <row r="86" spans="1:6" s="3" customFormat="1" x14ac:dyDescent="0.25">
      <c r="A86" s="61"/>
      <c r="B86" s="57"/>
      <c r="C86" s="57"/>
      <c r="D86" s="57"/>
      <c r="E86" s="57"/>
    </row>
    <row r="87" spans="1:6" s="3" customFormat="1" x14ac:dyDescent="0.25">
      <c r="A87" s="61"/>
      <c r="B87" s="57"/>
      <c r="C87" s="57"/>
      <c r="D87" s="57"/>
      <c r="E87" s="57"/>
    </row>
    <row r="88" spans="1:6" s="3" customFormat="1" x14ac:dyDescent="0.25">
      <c r="A88" s="59"/>
      <c r="B88" s="59"/>
      <c r="C88" s="59"/>
      <c r="D88" s="59"/>
      <c r="E88" s="59"/>
    </row>
    <row r="89" spans="1:6" s="3" customFormat="1" x14ac:dyDescent="0.25">
      <c r="A89" s="58"/>
      <c r="B89" s="57"/>
      <c r="C89" s="57"/>
      <c r="D89" s="57"/>
      <c r="E89" s="57"/>
    </row>
    <row r="90" spans="1:6" s="3" customFormat="1" x14ac:dyDescent="0.25">
      <c r="A90" s="59"/>
      <c r="B90" s="59"/>
      <c r="C90" s="59"/>
      <c r="D90" s="59"/>
      <c r="E90" s="59"/>
    </row>
    <row r="91" spans="1:6" s="3" customFormat="1" x14ac:dyDescent="0.25">
      <c r="A91" s="61"/>
      <c r="B91" s="64"/>
      <c r="C91" s="64"/>
      <c r="D91" s="64"/>
      <c r="E91" s="64"/>
    </row>
    <row r="92" spans="1:6" s="3" customFormat="1" x14ac:dyDescent="0.25">
      <c r="A92" s="61"/>
      <c r="B92" s="64"/>
      <c r="C92" s="64"/>
      <c r="D92" s="64"/>
      <c r="E92" s="64"/>
    </row>
    <row r="93" spans="1:6" s="3" customFormat="1" x14ac:dyDescent="0.25">
      <c r="A93" s="59"/>
      <c r="B93" s="59"/>
      <c r="C93" s="59"/>
      <c r="D93" s="59"/>
      <c r="E93" s="59"/>
    </row>
    <row r="94" spans="1:6" s="3" customFormat="1" x14ac:dyDescent="0.25">
      <c r="A94" s="61"/>
      <c r="B94" s="57"/>
      <c r="C94" s="57"/>
      <c r="D94" s="57"/>
      <c r="E94" s="57"/>
    </row>
    <row r="95" spans="1:6" s="3" customFormat="1" x14ac:dyDescent="0.25">
      <c r="A95" s="59"/>
      <c r="B95" s="59"/>
      <c r="C95" s="59"/>
      <c r="D95" s="59"/>
      <c r="E95" s="59"/>
    </row>
    <row r="96" spans="1:6" s="3" customFormat="1" x14ac:dyDescent="0.25">
      <c r="A96" s="61"/>
      <c r="B96" s="57"/>
      <c r="C96" s="57"/>
      <c r="D96" s="57"/>
      <c r="E96" s="57"/>
    </row>
    <row r="97" spans="1:6" s="3" customFormat="1" x14ac:dyDescent="0.25">
      <c r="A97" s="61"/>
      <c r="B97" s="57"/>
      <c r="C97" s="57"/>
      <c r="D97" s="57"/>
      <c r="E97" s="57"/>
    </row>
    <row r="98" spans="1:6" s="3" customFormat="1" x14ac:dyDescent="0.25">
      <c r="A98" s="59"/>
      <c r="B98" s="59"/>
      <c r="C98" s="59"/>
      <c r="D98" s="59"/>
      <c r="E98" s="59"/>
    </row>
    <row r="99" spans="1:6" s="3" customFormat="1" x14ac:dyDescent="0.25">
      <c r="A99" s="61"/>
      <c r="B99" s="57"/>
      <c r="C99" s="57"/>
      <c r="D99" s="57"/>
      <c r="E99" s="57"/>
    </row>
    <row r="100" spans="1:6" s="3" customFormat="1" x14ac:dyDescent="0.25">
      <c r="A100" s="59"/>
      <c r="B100" s="59"/>
      <c r="C100" s="59"/>
      <c r="D100" s="59"/>
      <c r="E100" s="59"/>
    </row>
    <row r="101" spans="1:6" s="3" customFormat="1" x14ac:dyDescent="0.25">
      <c r="A101" s="61"/>
      <c r="B101" s="57"/>
      <c r="C101" s="57"/>
      <c r="D101" s="57"/>
      <c r="E101" s="57"/>
    </row>
    <row r="102" spans="1:6" s="3" customFormat="1" x14ac:dyDescent="0.25">
      <c r="A102" s="59"/>
      <c r="B102" s="59"/>
      <c r="C102" s="59"/>
      <c r="D102" s="59"/>
      <c r="E102" s="59"/>
    </row>
    <row r="103" spans="1:6" s="3" customFormat="1" x14ac:dyDescent="0.25">
      <c r="B103" s="57"/>
      <c r="C103" s="57"/>
      <c r="D103" s="57"/>
      <c r="E103" s="57"/>
    </row>
    <row r="104" spans="1:6" s="3" customFormat="1" x14ac:dyDescent="0.25">
      <c r="A104" s="59"/>
      <c r="B104" s="59"/>
      <c r="C104" s="59"/>
      <c r="D104" s="59"/>
      <c r="E104" s="59"/>
    </row>
    <row r="105" spans="1:6" s="3" customFormat="1" x14ac:dyDescent="0.25">
      <c r="B105" s="57"/>
      <c r="C105" s="57"/>
      <c r="D105" s="57"/>
      <c r="E105" s="57"/>
    </row>
    <row r="106" spans="1:6" s="3" customFormat="1" x14ac:dyDescent="0.25">
      <c r="A106" s="59"/>
      <c r="B106" s="59"/>
      <c r="C106" s="59"/>
      <c r="D106" s="59"/>
      <c r="E106" s="59"/>
    </row>
    <row r="107" spans="1:6" s="3" customFormat="1" x14ac:dyDescent="0.25">
      <c r="B107" s="57"/>
      <c r="C107" s="57"/>
      <c r="D107" s="57"/>
      <c r="E107" s="57"/>
    </row>
    <row r="108" spans="1:6" s="3" customFormat="1" x14ac:dyDescent="0.25">
      <c r="F108" s="65"/>
    </row>
    <row r="109" spans="1:6" s="3" customFormat="1" x14ac:dyDescent="0.25">
      <c r="F109" s="65"/>
    </row>
    <row r="110" spans="1:6" s="3" customFormat="1" x14ac:dyDescent="0.25">
      <c r="F110" s="65"/>
    </row>
    <row r="111" spans="1:6" s="3" customFormat="1" x14ac:dyDescent="0.25">
      <c r="F111" s="65"/>
    </row>
    <row r="112" spans="1:6" s="3" customFormat="1" x14ac:dyDescent="0.25">
      <c r="F112" s="65"/>
    </row>
    <row r="113" spans="6:6" s="3" customFormat="1" x14ac:dyDescent="0.25">
      <c r="F113" s="65"/>
    </row>
    <row r="114" spans="6:6" s="3" customFormat="1" x14ac:dyDescent="0.25">
      <c r="F114" s="65"/>
    </row>
    <row r="115" spans="6:6" s="3" customFormat="1" x14ac:dyDescent="0.25">
      <c r="F115" s="65"/>
    </row>
    <row r="116" spans="6:6" s="3" customFormat="1" x14ac:dyDescent="0.25">
      <c r="F116" s="65"/>
    </row>
    <row r="117" spans="6:6" s="3" customFormat="1" x14ac:dyDescent="0.25">
      <c r="F117" s="65"/>
    </row>
    <row r="118" spans="6:6" s="3" customFormat="1" x14ac:dyDescent="0.25">
      <c r="F118" s="65"/>
    </row>
    <row r="119" spans="6:6" s="3" customFormat="1" x14ac:dyDescent="0.25">
      <c r="F119" s="65"/>
    </row>
    <row r="120" spans="6:6" s="3" customFormat="1" x14ac:dyDescent="0.25">
      <c r="F120" s="65"/>
    </row>
    <row r="121" spans="6:6" s="3" customFormat="1" x14ac:dyDescent="0.25">
      <c r="F121" s="65"/>
    </row>
    <row r="122" spans="6:6" s="3" customFormat="1" x14ac:dyDescent="0.25">
      <c r="F122" s="65"/>
    </row>
    <row r="123" spans="6:6" s="3" customFormat="1" x14ac:dyDescent="0.25">
      <c r="F123" s="65"/>
    </row>
    <row r="124" spans="6:6" s="3" customFormat="1" x14ac:dyDescent="0.25">
      <c r="F124" s="65"/>
    </row>
    <row r="125" spans="6:6" s="3" customFormat="1" x14ac:dyDescent="0.25">
      <c r="F125" s="65"/>
    </row>
    <row r="126" spans="6:6" s="3" customFormat="1" x14ac:dyDescent="0.25">
      <c r="F126" s="65"/>
    </row>
    <row r="127" spans="6:6" s="3" customFormat="1" x14ac:dyDescent="0.25">
      <c r="F127" s="65"/>
    </row>
    <row r="128" spans="6:6" s="3" customFormat="1" x14ac:dyDescent="0.25">
      <c r="F128" s="65"/>
    </row>
    <row r="129" spans="6:6" s="3" customFormat="1" x14ac:dyDescent="0.25">
      <c r="F129" s="65"/>
    </row>
    <row r="130" spans="6:6" s="3" customFormat="1" x14ac:dyDescent="0.25">
      <c r="F130" s="65"/>
    </row>
    <row r="131" spans="6:6" s="3" customFormat="1" x14ac:dyDescent="0.25">
      <c r="F131" s="65"/>
    </row>
    <row r="132" spans="6:6" s="3" customFormat="1" x14ac:dyDescent="0.25">
      <c r="F132" s="65"/>
    </row>
    <row r="133" spans="6:6" s="3" customFormat="1" x14ac:dyDescent="0.25">
      <c r="F133" s="65"/>
    </row>
    <row r="134" spans="6:6" s="3" customFormat="1" x14ac:dyDescent="0.25">
      <c r="F134" s="65"/>
    </row>
    <row r="135" spans="6:6" s="3" customFormat="1" x14ac:dyDescent="0.25">
      <c r="F135" s="65"/>
    </row>
    <row r="136" spans="6:6" s="3" customFormat="1" x14ac:dyDescent="0.25">
      <c r="F136" s="65"/>
    </row>
    <row r="137" spans="6:6" s="3" customFormat="1" x14ac:dyDescent="0.25">
      <c r="F137" s="65"/>
    </row>
    <row r="138" spans="6:6" s="3" customFormat="1" x14ac:dyDescent="0.25">
      <c r="F138" s="65"/>
    </row>
    <row r="139" spans="6:6" s="3" customFormat="1" x14ac:dyDescent="0.25">
      <c r="F139" s="65"/>
    </row>
    <row r="140" spans="6:6" s="3" customFormat="1" x14ac:dyDescent="0.25">
      <c r="F140" s="65"/>
    </row>
    <row r="141" spans="6:6" s="3" customFormat="1" x14ac:dyDescent="0.25">
      <c r="F141" s="65"/>
    </row>
    <row r="142" spans="6:6" s="3" customFormat="1" x14ac:dyDescent="0.25">
      <c r="F142" s="65"/>
    </row>
    <row r="143" spans="6:6" s="3" customFormat="1" x14ac:dyDescent="0.25">
      <c r="F143" s="65"/>
    </row>
    <row r="144" spans="6:6" s="3" customFormat="1" x14ac:dyDescent="0.25">
      <c r="F144" s="65"/>
    </row>
    <row r="145" spans="6:6" s="3" customFormat="1" x14ac:dyDescent="0.25">
      <c r="F145" s="65"/>
    </row>
    <row r="146" spans="6:6" s="3" customFormat="1" x14ac:dyDescent="0.25">
      <c r="F146" s="65"/>
    </row>
    <row r="147" spans="6:6" x14ac:dyDescent="0.25">
      <c r="F147" s="15"/>
    </row>
    <row r="148" spans="6:6" x14ac:dyDescent="0.25">
      <c r="F148" s="15"/>
    </row>
    <row r="149" spans="6:6" x14ac:dyDescent="0.25">
      <c r="F149" s="15"/>
    </row>
    <row r="150" spans="6:6" x14ac:dyDescent="0.25">
      <c r="F150" s="15"/>
    </row>
    <row r="151" spans="6:6" x14ac:dyDescent="0.25">
      <c r="F151" s="15"/>
    </row>
    <row r="152" spans="6:6" x14ac:dyDescent="0.25">
      <c r="F152" s="15"/>
    </row>
    <row r="153" spans="6:6" x14ac:dyDescent="0.25">
      <c r="F153" s="15"/>
    </row>
    <row r="154" spans="6:6" x14ac:dyDescent="0.25">
      <c r="F154" s="15"/>
    </row>
    <row r="155" spans="6:6" x14ac:dyDescent="0.25">
      <c r="F155" s="15"/>
    </row>
    <row r="156" spans="6:6" x14ac:dyDescent="0.25">
      <c r="F156" s="15"/>
    </row>
    <row r="157" spans="6:6" x14ac:dyDescent="0.25">
      <c r="F157" s="15"/>
    </row>
    <row r="158" spans="6:6" x14ac:dyDescent="0.25">
      <c r="F158" s="15"/>
    </row>
    <row r="159" spans="6:6" x14ac:dyDescent="0.25">
      <c r="F159" s="15"/>
    </row>
    <row r="160" spans="6:6" x14ac:dyDescent="0.25">
      <c r="F160" s="15"/>
    </row>
    <row r="161" spans="6:6" x14ac:dyDescent="0.25">
      <c r="F161" s="15"/>
    </row>
    <row r="162" spans="6:6" x14ac:dyDescent="0.25">
      <c r="F162" s="15"/>
    </row>
    <row r="163" spans="6:6" x14ac:dyDescent="0.25">
      <c r="F163" s="15"/>
    </row>
    <row r="164" spans="6:6" x14ac:dyDescent="0.25">
      <c r="F164" s="15"/>
    </row>
    <row r="165" spans="6:6" x14ac:dyDescent="0.25">
      <c r="F165" s="15"/>
    </row>
    <row r="166" spans="6:6" x14ac:dyDescent="0.25">
      <c r="F166" s="15"/>
    </row>
    <row r="167" spans="6:6" x14ac:dyDescent="0.25">
      <c r="F167" s="15"/>
    </row>
    <row r="168" spans="6:6" x14ac:dyDescent="0.25">
      <c r="F168" s="15"/>
    </row>
    <row r="169" spans="6:6" x14ac:dyDescent="0.25">
      <c r="F169" s="15"/>
    </row>
    <row r="170" spans="6:6" x14ac:dyDescent="0.25">
      <c r="F170" s="15"/>
    </row>
    <row r="171" spans="6:6" x14ac:dyDescent="0.25">
      <c r="F171" s="15"/>
    </row>
    <row r="172" spans="6:6" x14ac:dyDescent="0.25">
      <c r="F172" s="15"/>
    </row>
    <row r="173" spans="6:6" x14ac:dyDescent="0.25">
      <c r="F173" s="15"/>
    </row>
    <row r="174" spans="6:6" x14ac:dyDescent="0.25">
      <c r="F174" s="15"/>
    </row>
    <row r="175" spans="6:6" x14ac:dyDescent="0.25">
      <c r="F175" s="15"/>
    </row>
    <row r="176" spans="6:6" x14ac:dyDescent="0.25">
      <c r="F176" s="15"/>
    </row>
    <row r="177" spans="6:6" x14ac:dyDescent="0.25">
      <c r="F177" s="15"/>
    </row>
    <row r="178" spans="6:6" x14ac:dyDescent="0.25">
      <c r="F178" s="15"/>
    </row>
    <row r="179" spans="6:6" x14ac:dyDescent="0.25">
      <c r="F179" s="15"/>
    </row>
    <row r="180" spans="6:6" x14ac:dyDescent="0.25">
      <c r="F180" s="15"/>
    </row>
    <row r="181" spans="6:6" x14ac:dyDescent="0.25">
      <c r="F181" s="15"/>
    </row>
    <row r="182" spans="6:6" x14ac:dyDescent="0.25">
      <c r="F182" s="15"/>
    </row>
    <row r="183" spans="6:6" x14ac:dyDescent="0.25">
      <c r="F183" s="15"/>
    </row>
    <row r="184" spans="6:6" x14ac:dyDescent="0.25">
      <c r="F184" s="15"/>
    </row>
    <row r="185" spans="6:6" x14ac:dyDescent="0.25">
      <c r="F185" s="15"/>
    </row>
    <row r="186" spans="6:6" x14ac:dyDescent="0.25">
      <c r="F186" s="15"/>
    </row>
    <row r="187" spans="6:6" x14ac:dyDescent="0.25">
      <c r="F187" s="15"/>
    </row>
    <row r="188" spans="6:6" x14ac:dyDescent="0.25">
      <c r="F188" s="15"/>
    </row>
    <row r="189" spans="6:6" x14ac:dyDescent="0.25">
      <c r="F189" s="15"/>
    </row>
    <row r="190" spans="6:6" x14ac:dyDescent="0.25">
      <c r="F190" s="15"/>
    </row>
    <row r="191" spans="6:6" x14ac:dyDescent="0.25">
      <c r="F191" s="15"/>
    </row>
    <row r="192" spans="6:6" x14ac:dyDescent="0.25">
      <c r="F192" s="15"/>
    </row>
    <row r="193" spans="6:6" x14ac:dyDescent="0.25">
      <c r="F193" s="15"/>
    </row>
    <row r="194" spans="6:6" x14ac:dyDescent="0.25">
      <c r="F194" s="15"/>
    </row>
    <row r="195" spans="6:6" x14ac:dyDescent="0.25">
      <c r="F195" s="15"/>
    </row>
    <row r="196" spans="6:6" x14ac:dyDescent="0.25">
      <c r="F196" s="15"/>
    </row>
    <row r="197" spans="6:6" x14ac:dyDescent="0.25">
      <c r="F197" s="15"/>
    </row>
    <row r="198" spans="6:6" x14ac:dyDescent="0.25">
      <c r="F198" s="15"/>
    </row>
    <row r="199" spans="6:6" x14ac:dyDescent="0.25">
      <c r="F199" s="15"/>
    </row>
    <row r="200" spans="6:6" x14ac:dyDescent="0.25">
      <c r="F200" s="15"/>
    </row>
    <row r="201" spans="6:6" x14ac:dyDescent="0.25">
      <c r="F201" s="15"/>
    </row>
    <row r="202" spans="6:6" x14ac:dyDescent="0.25">
      <c r="F202" s="15"/>
    </row>
    <row r="203" spans="6:6" x14ac:dyDescent="0.25">
      <c r="F203" s="15"/>
    </row>
    <row r="204" spans="6:6" x14ac:dyDescent="0.25">
      <c r="F204" s="15"/>
    </row>
    <row r="205" spans="6:6" x14ac:dyDescent="0.25">
      <c r="F205" s="15"/>
    </row>
    <row r="206" spans="6:6" x14ac:dyDescent="0.25">
      <c r="F206" s="15"/>
    </row>
    <row r="207" spans="6:6" x14ac:dyDescent="0.25">
      <c r="F207" s="15"/>
    </row>
    <row r="208" spans="6:6" x14ac:dyDescent="0.25">
      <c r="F208" s="15"/>
    </row>
    <row r="209" spans="6:6" x14ac:dyDescent="0.25">
      <c r="F209" s="15"/>
    </row>
    <row r="210" spans="6:6" x14ac:dyDescent="0.25">
      <c r="F210" s="15"/>
    </row>
    <row r="211" spans="6:6" x14ac:dyDescent="0.25">
      <c r="F211" s="15"/>
    </row>
    <row r="212" spans="6:6" x14ac:dyDescent="0.25">
      <c r="F212" s="15"/>
    </row>
    <row r="213" spans="6:6" x14ac:dyDescent="0.25">
      <c r="F213" s="15"/>
    </row>
    <row r="214" spans="6:6" x14ac:dyDescent="0.25">
      <c r="F214" s="15"/>
    </row>
    <row r="215" spans="6:6" x14ac:dyDescent="0.25">
      <c r="F215" s="15"/>
    </row>
    <row r="216" spans="6:6" x14ac:dyDescent="0.25">
      <c r="F216" s="15"/>
    </row>
    <row r="217" spans="6:6" x14ac:dyDescent="0.25">
      <c r="F217" s="15"/>
    </row>
    <row r="218" spans="6:6" x14ac:dyDescent="0.25">
      <c r="F218" s="15"/>
    </row>
    <row r="219" spans="6:6" x14ac:dyDescent="0.25">
      <c r="F219" s="15"/>
    </row>
    <row r="220" spans="6:6" x14ac:dyDescent="0.25">
      <c r="F220" s="15"/>
    </row>
    <row r="221" spans="6:6" x14ac:dyDescent="0.25">
      <c r="F221" s="15"/>
    </row>
    <row r="222" spans="6:6" x14ac:dyDescent="0.25">
      <c r="F222" s="15"/>
    </row>
    <row r="223" spans="6:6" x14ac:dyDescent="0.25">
      <c r="F223" s="15"/>
    </row>
    <row r="224" spans="6:6" x14ac:dyDescent="0.25">
      <c r="F224" s="15"/>
    </row>
    <row r="225" spans="6:6" x14ac:dyDescent="0.25">
      <c r="F225" s="15"/>
    </row>
    <row r="226" spans="6:6" x14ac:dyDescent="0.25">
      <c r="F226" s="15"/>
    </row>
    <row r="227" spans="6:6" x14ac:dyDescent="0.25">
      <c r="F227" s="15"/>
    </row>
    <row r="228" spans="6:6" x14ac:dyDescent="0.25">
      <c r="F228" s="15"/>
    </row>
    <row r="229" spans="6:6" x14ac:dyDescent="0.25">
      <c r="F229" s="15"/>
    </row>
    <row r="230" spans="6:6" x14ac:dyDescent="0.25">
      <c r="F230" s="15"/>
    </row>
    <row r="231" spans="6:6" x14ac:dyDescent="0.25">
      <c r="F231" s="15"/>
    </row>
    <row r="232" spans="6:6" x14ac:dyDescent="0.25">
      <c r="F232" s="15"/>
    </row>
    <row r="233" spans="6:6" x14ac:dyDescent="0.25">
      <c r="F233" s="15"/>
    </row>
    <row r="234" spans="6:6" x14ac:dyDescent="0.25">
      <c r="F234" s="15"/>
    </row>
    <row r="235" spans="6:6" x14ac:dyDescent="0.25">
      <c r="F235" s="15"/>
    </row>
    <row r="236" spans="6:6" x14ac:dyDescent="0.25">
      <c r="F236" s="15"/>
    </row>
    <row r="237" spans="6:6" x14ac:dyDescent="0.25">
      <c r="F237" s="15"/>
    </row>
    <row r="238" spans="6:6" x14ac:dyDescent="0.25">
      <c r="F238" s="15"/>
    </row>
    <row r="239" spans="6:6" x14ac:dyDescent="0.25">
      <c r="F239" s="15"/>
    </row>
    <row r="240" spans="6:6" x14ac:dyDescent="0.25">
      <c r="F240" s="15"/>
    </row>
    <row r="241" spans="6:6" x14ac:dyDescent="0.25">
      <c r="F241" s="15"/>
    </row>
    <row r="242" spans="6:6" x14ac:dyDescent="0.25">
      <c r="F242" s="15"/>
    </row>
    <row r="243" spans="6:6" x14ac:dyDescent="0.25">
      <c r="F243" s="15"/>
    </row>
    <row r="244" spans="6:6" x14ac:dyDescent="0.25">
      <c r="F244" s="15"/>
    </row>
    <row r="245" spans="6:6" x14ac:dyDescent="0.25">
      <c r="F245" s="15"/>
    </row>
    <row r="246" spans="6:6" x14ac:dyDescent="0.25">
      <c r="F246" s="15"/>
    </row>
    <row r="247" spans="6:6" x14ac:dyDescent="0.25">
      <c r="F247" s="15"/>
    </row>
    <row r="248" spans="6:6" x14ac:dyDescent="0.25">
      <c r="F248" s="15"/>
    </row>
    <row r="249" spans="6:6" x14ac:dyDescent="0.25">
      <c r="F249" s="15"/>
    </row>
    <row r="250" spans="6:6" x14ac:dyDescent="0.25">
      <c r="F250" s="15"/>
    </row>
    <row r="251" spans="6:6" x14ac:dyDescent="0.25">
      <c r="F251" s="15"/>
    </row>
    <row r="252" spans="6:6" x14ac:dyDescent="0.25">
      <c r="F252" s="15"/>
    </row>
    <row r="253" spans="6:6" x14ac:dyDescent="0.25">
      <c r="F253" s="15"/>
    </row>
    <row r="254" spans="6:6" x14ac:dyDescent="0.25">
      <c r="F254" s="15"/>
    </row>
    <row r="255" spans="6:6" x14ac:dyDescent="0.25">
      <c r="F255" s="15"/>
    </row>
    <row r="256" spans="6:6" x14ac:dyDescent="0.25">
      <c r="F256" s="15"/>
    </row>
    <row r="257" spans="6:6" x14ac:dyDescent="0.25">
      <c r="F257" s="15"/>
    </row>
    <row r="258" spans="6:6" x14ac:dyDescent="0.25">
      <c r="F258" s="15"/>
    </row>
    <row r="259" spans="6:6" x14ac:dyDescent="0.25">
      <c r="F259" s="15"/>
    </row>
    <row r="260" spans="6:6" x14ac:dyDescent="0.25">
      <c r="F260" s="15"/>
    </row>
    <row r="261" spans="6:6" x14ac:dyDescent="0.25">
      <c r="F261" s="15"/>
    </row>
    <row r="262" spans="6:6" x14ac:dyDescent="0.25">
      <c r="F262" s="15"/>
    </row>
    <row r="263" spans="6:6" x14ac:dyDescent="0.25">
      <c r="F263" s="15"/>
    </row>
    <row r="264" spans="6:6" x14ac:dyDescent="0.25">
      <c r="F264" s="15"/>
    </row>
    <row r="265" spans="6:6" x14ac:dyDescent="0.25">
      <c r="F265" s="15"/>
    </row>
    <row r="266" spans="6:6" x14ac:dyDescent="0.25">
      <c r="F266" s="15"/>
    </row>
    <row r="267" spans="6:6" x14ac:dyDescent="0.25">
      <c r="F267" s="15"/>
    </row>
    <row r="268" spans="6:6" x14ac:dyDescent="0.25">
      <c r="F268" s="15"/>
    </row>
    <row r="269" spans="6:6" x14ac:dyDescent="0.25">
      <c r="F269" s="15"/>
    </row>
    <row r="270" spans="6:6" x14ac:dyDescent="0.25">
      <c r="F270" s="15"/>
    </row>
    <row r="271" spans="6:6" x14ac:dyDescent="0.25">
      <c r="F271" s="15"/>
    </row>
    <row r="272" spans="6:6" x14ac:dyDescent="0.25">
      <c r="F272" s="15"/>
    </row>
    <row r="273" spans="6:6" x14ac:dyDescent="0.25">
      <c r="F273" s="15"/>
    </row>
    <row r="274" spans="6:6" x14ac:dyDescent="0.25">
      <c r="F274" s="15"/>
    </row>
    <row r="275" spans="6:6" x14ac:dyDescent="0.25">
      <c r="F275" s="15"/>
    </row>
    <row r="276" spans="6:6" x14ac:dyDescent="0.25">
      <c r="F276" s="15"/>
    </row>
    <row r="277" spans="6:6" x14ac:dyDescent="0.25">
      <c r="F277" s="15"/>
    </row>
    <row r="278" spans="6:6" x14ac:dyDescent="0.25">
      <c r="F278" s="15"/>
    </row>
    <row r="279" spans="6:6" x14ac:dyDescent="0.25">
      <c r="F279" s="15"/>
    </row>
    <row r="280" spans="6:6" x14ac:dyDescent="0.25">
      <c r="F280" s="15"/>
    </row>
    <row r="281" spans="6:6" x14ac:dyDescent="0.25">
      <c r="F281" s="15"/>
    </row>
    <row r="282" spans="6:6" x14ac:dyDescent="0.25">
      <c r="F282" s="15"/>
    </row>
    <row r="283" spans="6:6" x14ac:dyDescent="0.25">
      <c r="F283" s="15"/>
    </row>
    <row r="284" spans="6:6" x14ac:dyDescent="0.25">
      <c r="F284" s="15"/>
    </row>
    <row r="285" spans="6:6" x14ac:dyDescent="0.25">
      <c r="F285" s="15"/>
    </row>
    <row r="286" spans="6:6" x14ac:dyDescent="0.25">
      <c r="F286" s="15"/>
    </row>
    <row r="287" spans="6:6" x14ac:dyDescent="0.25">
      <c r="F287" s="15"/>
    </row>
    <row r="288" spans="6:6" x14ac:dyDescent="0.25">
      <c r="F288" s="15"/>
    </row>
    <row r="289" spans="6:6" x14ac:dyDescent="0.25">
      <c r="F289" s="15"/>
    </row>
    <row r="290" spans="6:6" x14ac:dyDescent="0.25">
      <c r="F290" s="15"/>
    </row>
    <row r="291" spans="6:6" x14ac:dyDescent="0.25">
      <c r="F291" s="15"/>
    </row>
    <row r="292" spans="6:6" x14ac:dyDescent="0.25">
      <c r="F292" s="15"/>
    </row>
    <row r="293" spans="6:6" x14ac:dyDescent="0.25">
      <c r="F293" s="15"/>
    </row>
    <row r="294" spans="6:6" x14ac:dyDescent="0.25">
      <c r="F294" s="15"/>
    </row>
    <row r="295" spans="6:6" x14ac:dyDescent="0.25">
      <c r="F295" s="15"/>
    </row>
    <row r="296" spans="6:6" x14ac:dyDescent="0.25">
      <c r="F296" s="15"/>
    </row>
    <row r="297" spans="6:6" x14ac:dyDescent="0.25">
      <c r="F297" s="15"/>
    </row>
    <row r="298" spans="6:6" x14ac:dyDescent="0.25">
      <c r="F298" s="15"/>
    </row>
    <row r="299" spans="6:6" x14ac:dyDescent="0.25">
      <c r="F299" s="15"/>
    </row>
    <row r="300" spans="6:6" x14ac:dyDescent="0.25">
      <c r="F300" s="15"/>
    </row>
    <row r="301" spans="6:6" x14ac:dyDescent="0.25">
      <c r="F301" s="15"/>
    </row>
    <row r="302" spans="6:6" x14ac:dyDescent="0.25">
      <c r="F302" s="15"/>
    </row>
    <row r="303" spans="6:6" x14ac:dyDescent="0.25">
      <c r="F303" s="15"/>
    </row>
    <row r="304" spans="6:6" x14ac:dyDescent="0.25">
      <c r="F304" s="15"/>
    </row>
    <row r="305" spans="6:6" x14ac:dyDescent="0.25">
      <c r="F305" s="15"/>
    </row>
    <row r="306" spans="6:6" x14ac:dyDescent="0.25">
      <c r="F306" s="15"/>
    </row>
    <row r="307" spans="6:6" x14ac:dyDescent="0.25">
      <c r="F307" s="15"/>
    </row>
    <row r="308" spans="6:6" x14ac:dyDescent="0.25">
      <c r="F308" s="15"/>
    </row>
    <row r="309" spans="6:6" x14ac:dyDescent="0.25">
      <c r="F309" s="15"/>
    </row>
    <row r="310" spans="6:6" x14ac:dyDescent="0.25">
      <c r="F310" s="15"/>
    </row>
    <row r="311" spans="6:6" x14ac:dyDescent="0.25">
      <c r="F311" s="15"/>
    </row>
    <row r="312" spans="6:6" x14ac:dyDescent="0.25">
      <c r="F312" s="15"/>
    </row>
    <row r="313" spans="6:6" x14ac:dyDescent="0.25">
      <c r="F313" s="15"/>
    </row>
    <row r="314" spans="6:6" x14ac:dyDescent="0.25">
      <c r="F314" s="15"/>
    </row>
    <row r="315" spans="6:6" x14ac:dyDescent="0.25">
      <c r="F315" s="15"/>
    </row>
    <row r="316" spans="6:6" x14ac:dyDescent="0.25">
      <c r="F316" s="15"/>
    </row>
    <row r="317" spans="6:6" x14ac:dyDescent="0.25">
      <c r="F317" s="15"/>
    </row>
    <row r="318" spans="6:6" x14ac:dyDescent="0.25">
      <c r="F318" s="15"/>
    </row>
    <row r="319" spans="6:6" x14ac:dyDescent="0.25">
      <c r="F319" s="15"/>
    </row>
    <row r="320" spans="6:6" x14ac:dyDescent="0.25">
      <c r="F320" s="15"/>
    </row>
    <row r="321" spans="6:6" x14ac:dyDescent="0.25">
      <c r="F321" s="15"/>
    </row>
    <row r="322" spans="6:6" x14ac:dyDescent="0.25">
      <c r="F322" s="15"/>
    </row>
    <row r="323" spans="6:6" x14ac:dyDescent="0.25">
      <c r="F323" s="15"/>
    </row>
    <row r="324" spans="6:6" x14ac:dyDescent="0.25">
      <c r="F324" s="15"/>
    </row>
    <row r="325" spans="6:6" x14ac:dyDescent="0.25">
      <c r="F325" s="15"/>
    </row>
    <row r="326" spans="6:6" x14ac:dyDescent="0.25">
      <c r="F326" s="15"/>
    </row>
    <row r="327" spans="6:6" x14ac:dyDescent="0.25">
      <c r="F327" s="15"/>
    </row>
    <row r="328" spans="6:6" x14ac:dyDescent="0.25">
      <c r="F328" s="15"/>
    </row>
    <row r="329" spans="6:6" x14ac:dyDescent="0.25">
      <c r="F329" s="15"/>
    </row>
    <row r="330" spans="6:6" x14ac:dyDescent="0.25">
      <c r="F330" s="15"/>
    </row>
    <row r="331" spans="6:6" x14ac:dyDescent="0.25">
      <c r="F331" s="15"/>
    </row>
    <row r="332" spans="6:6" x14ac:dyDescent="0.25">
      <c r="F332" s="15"/>
    </row>
    <row r="333" spans="6:6" x14ac:dyDescent="0.25">
      <c r="F333" s="15"/>
    </row>
    <row r="334" spans="6:6" x14ac:dyDescent="0.25">
      <c r="F334" s="15"/>
    </row>
    <row r="335" spans="6:6" x14ac:dyDescent="0.25">
      <c r="F335" s="15"/>
    </row>
    <row r="336" spans="6:6" x14ac:dyDescent="0.25">
      <c r="F336" s="15"/>
    </row>
    <row r="337" spans="6:6" x14ac:dyDescent="0.25">
      <c r="F337" s="15"/>
    </row>
    <row r="338" spans="6:6" x14ac:dyDescent="0.25">
      <c r="F338" s="15"/>
    </row>
    <row r="339" spans="6:6" x14ac:dyDescent="0.25">
      <c r="F339" s="15"/>
    </row>
    <row r="340" spans="6:6" x14ac:dyDescent="0.25">
      <c r="F340" s="15"/>
    </row>
    <row r="341" spans="6:6" x14ac:dyDescent="0.25">
      <c r="F341" s="15"/>
    </row>
    <row r="342" spans="6:6" x14ac:dyDescent="0.25">
      <c r="F342" s="15"/>
    </row>
    <row r="343" spans="6:6" x14ac:dyDescent="0.25">
      <c r="F343" s="15"/>
    </row>
    <row r="344" spans="6:6" x14ac:dyDescent="0.25">
      <c r="F344" s="15"/>
    </row>
    <row r="345" spans="6:6" x14ac:dyDescent="0.25">
      <c r="F345" s="15"/>
    </row>
    <row r="346" spans="6:6" x14ac:dyDescent="0.25">
      <c r="F346" s="15"/>
    </row>
    <row r="347" spans="6:6" x14ac:dyDescent="0.25">
      <c r="F347" s="15"/>
    </row>
    <row r="348" spans="6:6" x14ac:dyDescent="0.25">
      <c r="F348" s="15"/>
    </row>
    <row r="349" spans="6:6" x14ac:dyDescent="0.25">
      <c r="F349" s="15"/>
    </row>
    <row r="350" spans="6:6" x14ac:dyDescent="0.25">
      <c r="F350" s="15"/>
    </row>
    <row r="351" spans="6:6" x14ac:dyDescent="0.25">
      <c r="F351" s="15"/>
    </row>
    <row r="352" spans="6:6" x14ac:dyDescent="0.25">
      <c r="F352" s="15"/>
    </row>
    <row r="353" spans="6:6" x14ac:dyDescent="0.25">
      <c r="F353" s="15"/>
    </row>
    <row r="354" spans="6:6" x14ac:dyDescent="0.25">
      <c r="F354" s="15"/>
    </row>
    <row r="355" spans="6:6" x14ac:dyDescent="0.25">
      <c r="F355" s="15"/>
    </row>
    <row r="356" spans="6:6" x14ac:dyDescent="0.25">
      <c r="F356" s="15"/>
    </row>
    <row r="357" spans="6:6" x14ac:dyDescent="0.25">
      <c r="F357" s="15"/>
    </row>
    <row r="358" spans="6:6" x14ac:dyDescent="0.25">
      <c r="F358" s="15"/>
    </row>
    <row r="359" spans="6:6" x14ac:dyDescent="0.25">
      <c r="F359" s="15"/>
    </row>
    <row r="360" spans="6:6" x14ac:dyDescent="0.25">
      <c r="F360" s="15"/>
    </row>
    <row r="361" spans="6:6" x14ac:dyDescent="0.25">
      <c r="F361" s="15"/>
    </row>
    <row r="362" spans="6:6" x14ac:dyDescent="0.25">
      <c r="F362" s="15"/>
    </row>
    <row r="363" spans="6:6" x14ac:dyDescent="0.25">
      <c r="F363" s="15"/>
    </row>
    <row r="364" spans="6:6" x14ac:dyDescent="0.25">
      <c r="F364" s="15"/>
    </row>
    <row r="365" spans="6:6" x14ac:dyDescent="0.25">
      <c r="F365" s="15"/>
    </row>
    <row r="366" spans="6:6" x14ac:dyDescent="0.25">
      <c r="F366" s="15"/>
    </row>
    <row r="367" spans="6:6" x14ac:dyDescent="0.25">
      <c r="F367" s="15"/>
    </row>
    <row r="368" spans="6:6" x14ac:dyDescent="0.25">
      <c r="F368" s="15"/>
    </row>
    <row r="369" spans="6:6" x14ac:dyDescent="0.25">
      <c r="F369" s="15"/>
    </row>
    <row r="370" spans="6:6" x14ac:dyDescent="0.25">
      <c r="F370" s="15"/>
    </row>
    <row r="371" spans="6:6" x14ac:dyDescent="0.25">
      <c r="F371" s="15"/>
    </row>
    <row r="372" spans="6:6" x14ac:dyDescent="0.25">
      <c r="F372" s="15"/>
    </row>
    <row r="373" spans="6:6" x14ac:dyDescent="0.25">
      <c r="F373" s="15"/>
    </row>
    <row r="374" spans="6:6" x14ac:dyDescent="0.25">
      <c r="F374" s="15"/>
    </row>
    <row r="375" spans="6:6" x14ac:dyDescent="0.25">
      <c r="F375" s="15"/>
    </row>
    <row r="376" spans="6:6" x14ac:dyDescent="0.25">
      <c r="F376" s="15"/>
    </row>
    <row r="377" spans="6:6" x14ac:dyDescent="0.25">
      <c r="F377" s="15"/>
    </row>
    <row r="378" spans="6:6" x14ac:dyDescent="0.25">
      <c r="F378" s="15"/>
    </row>
    <row r="379" spans="6:6" x14ac:dyDescent="0.25">
      <c r="F379" s="15"/>
    </row>
    <row r="380" spans="6:6" x14ac:dyDescent="0.25">
      <c r="F380" s="15"/>
    </row>
    <row r="381" spans="6:6" x14ac:dyDescent="0.25">
      <c r="F381" s="15"/>
    </row>
    <row r="382" spans="6:6" x14ac:dyDescent="0.25">
      <c r="F382" s="15"/>
    </row>
    <row r="383" spans="6:6" x14ac:dyDescent="0.25">
      <c r="F383" s="15"/>
    </row>
    <row r="384" spans="6:6" x14ac:dyDescent="0.25">
      <c r="F384" s="15"/>
    </row>
    <row r="385" spans="6:6" x14ac:dyDescent="0.25">
      <c r="F385" s="15"/>
    </row>
    <row r="386" spans="6:6" x14ac:dyDescent="0.25">
      <c r="F386" s="15"/>
    </row>
    <row r="387" spans="6:6" x14ac:dyDescent="0.25">
      <c r="F387" s="15"/>
    </row>
    <row r="388" spans="6:6" x14ac:dyDescent="0.25">
      <c r="F388" s="15"/>
    </row>
    <row r="389" spans="6:6" x14ac:dyDescent="0.25">
      <c r="F389" s="15"/>
    </row>
    <row r="390" spans="6:6" x14ac:dyDescent="0.25">
      <c r="F390" s="15"/>
    </row>
    <row r="391" spans="6:6" x14ac:dyDescent="0.25">
      <c r="F391" s="15"/>
    </row>
    <row r="392" spans="6:6" x14ac:dyDescent="0.25">
      <c r="F392" s="15"/>
    </row>
    <row r="393" spans="6:6" x14ac:dyDescent="0.25">
      <c r="F393" s="15"/>
    </row>
    <row r="394" spans="6:6" x14ac:dyDescent="0.25">
      <c r="F394" s="15"/>
    </row>
    <row r="395" spans="6:6" x14ac:dyDescent="0.25">
      <c r="F395" s="15"/>
    </row>
    <row r="396" spans="6:6" x14ac:dyDescent="0.25">
      <c r="F396" s="15"/>
    </row>
    <row r="397" spans="6:6" x14ac:dyDescent="0.25">
      <c r="F397" s="15"/>
    </row>
    <row r="398" spans="6:6" x14ac:dyDescent="0.25">
      <c r="F398" s="15"/>
    </row>
    <row r="399" spans="6:6" x14ac:dyDescent="0.25">
      <c r="F399" s="15"/>
    </row>
    <row r="400" spans="6:6" x14ac:dyDescent="0.25">
      <c r="F400" s="15"/>
    </row>
    <row r="401" spans="6:6" x14ac:dyDescent="0.25">
      <c r="F401" s="15"/>
    </row>
    <row r="402" spans="6:6" x14ac:dyDescent="0.25">
      <c r="F402" s="15"/>
    </row>
    <row r="403" spans="6:6" x14ac:dyDescent="0.25">
      <c r="F403" s="15"/>
    </row>
    <row r="404" spans="6:6" x14ac:dyDescent="0.25">
      <c r="F404" s="15"/>
    </row>
    <row r="405" spans="6:6" x14ac:dyDescent="0.25">
      <c r="F405" s="15"/>
    </row>
    <row r="406" spans="6:6" x14ac:dyDescent="0.25">
      <c r="F406" s="15"/>
    </row>
    <row r="407" spans="6:6" x14ac:dyDescent="0.25">
      <c r="F407" s="15"/>
    </row>
    <row r="408" spans="6:6" x14ac:dyDescent="0.25">
      <c r="F408" s="15"/>
    </row>
    <row r="409" spans="6:6" x14ac:dyDescent="0.25">
      <c r="F409" s="15"/>
    </row>
    <row r="410" spans="6:6" x14ac:dyDescent="0.25">
      <c r="F410" s="15"/>
    </row>
    <row r="411" spans="6:6" x14ac:dyDescent="0.25">
      <c r="F411" s="15"/>
    </row>
    <row r="412" spans="6:6" x14ac:dyDescent="0.25">
      <c r="F412" s="15"/>
    </row>
    <row r="413" spans="6:6" x14ac:dyDescent="0.25">
      <c r="F413" s="15"/>
    </row>
    <row r="414" spans="6:6" x14ac:dyDescent="0.25">
      <c r="F414" s="15"/>
    </row>
    <row r="415" spans="6:6" x14ac:dyDescent="0.25">
      <c r="F415" s="15"/>
    </row>
    <row r="416" spans="6:6" x14ac:dyDescent="0.25">
      <c r="F416" s="15"/>
    </row>
    <row r="417" spans="6:6" x14ac:dyDescent="0.25">
      <c r="F417" s="15"/>
    </row>
    <row r="418" spans="6:6" x14ac:dyDescent="0.25">
      <c r="F418" s="15"/>
    </row>
    <row r="419" spans="6:6" x14ac:dyDescent="0.25">
      <c r="F419" s="15"/>
    </row>
    <row r="420" spans="6:6" x14ac:dyDescent="0.25">
      <c r="F420" s="15"/>
    </row>
    <row r="421" spans="6:6" x14ac:dyDescent="0.25">
      <c r="F421" s="15"/>
    </row>
    <row r="422" spans="6:6" x14ac:dyDescent="0.25">
      <c r="F422" s="15"/>
    </row>
    <row r="423" spans="6:6" x14ac:dyDescent="0.25">
      <c r="F423" s="15"/>
    </row>
    <row r="424" spans="6:6" x14ac:dyDescent="0.25">
      <c r="F424" s="15"/>
    </row>
    <row r="425" spans="6:6" x14ac:dyDescent="0.25">
      <c r="F425" s="15"/>
    </row>
    <row r="426" spans="6:6" x14ac:dyDescent="0.25">
      <c r="F426" s="15"/>
    </row>
    <row r="427" spans="6:6" x14ac:dyDescent="0.25">
      <c r="F427" s="15"/>
    </row>
    <row r="428" spans="6:6" x14ac:dyDescent="0.25">
      <c r="F428" s="15"/>
    </row>
    <row r="429" spans="6:6" x14ac:dyDescent="0.25">
      <c r="F429" s="15"/>
    </row>
    <row r="430" spans="6:6" x14ac:dyDescent="0.25">
      <c r="F430" s="15"/>
    </row>
    <row r="431" spans="6:6" x14ac:dyDescent="0.25">
      <c r="F431" s="15"/>
    </row>
    <row r="432" spans="6:6" x14ac:dyDescent="0.25">
      <c r="F432" s="15"/>
    </row>
    <row r="433" spans="6:6" x14ac:dyDescent="0.25">
      <c r="F433" s="15"/>
    </row>
    <row r="434" spans="6:6" x14ac:dyDescent="0.25">
      <c r="F434" s="15"/>
    </row>
    <row r="435" spans="6:6" x14ac:dyDescent="0.25">
      <c r="F435" s="15"/>
    </row>
    <row r="436" spans="6:6" x14ac:dyDescent="0.25">
      <c r="F436" s="15"/>
    </row>
    <row r="437" spans="6:6" x14ac:dyDescent="0.25">
      <c r="F437" s="15"/>
    </row>
    <row r="438" spans="6:6" x14ac:dyDescent="0.25">
      <c r="F438" s="15"/>
    </row>
    <row r="439" spans="6:6" x14ac:dyDescent="0.25">
      <c r="F439" s="15"/>
    </row>
    <row r="440" spans="6:6" x14ac:dyDescent="0.25">
      <c r="F440" s="15"/>
    </row>
    <row r="441" spans="6:6" x14ac:dyDescent="0.25">
      <c r="F441" s="15"/>
    </row>
    <row r="442" spans="6:6" x14ac:dyDescent="0.25">
      <c r="F442" s="15"/>
    </row>
    <row r="443" spans="6:6" x14ac:dyDescent="0.25">
      <c r="F443" s="15"/>
    </row>
    <row r="444" spans="6:6" x14ac:dyDescent="0.25">
      <c r="F444" s="15"/>
    </row>
    <row r="445" spans="6:6" x14ac:dyDescent="0.25">
      <c r="F445" s="15"/>
    </row>
    <row r="446" spans="6:6" x14ac:dyDescent="0.25">
      <c r="F446" s="15"/>
    </row>
    <row r="447" spans="6:6" x14ac:dyDescent="0.25">
      <c r="F447" s="15"/>
    </row>
    <row r="448" spans="6:6" x14ac:dyDescent="0.25">
      <c r="F448" s="15"/>
    </row>
    <row r="449" spans="6:6" x14ac:dyDescent="0.25">
      <c r="F449" s="15"/>
    </row>
    <row r="450" spans="6:6" x14ac:dyDescent="0.25">
      <c r="F450" s="15"/>
    </row>
    <row r="451" spans="6:6" x14ac:dyDescent="0.25">
      <c r="F451" s="15"/>
    </row>
    <row r="452" spans="6:6" x14ac:dyDescent="0.25">
      <c r="F452" s="15"/>
    </row>
    <row r="453" spans="6:6" x14ac:dyDescent="0.25">
      <c r="F453" s="15"/>
    </row>
    <row r="454" spans="6:6" x14ac:dyDescent="0.25">
      <c r="F454" s="15"/>
    </row>
  </sheetData>
  <mergeCells count="1">
    <mergeCell ref="A28:B28"/>
  </mergeCells>
  <pageMargins left="0.70866141732283472" right="0.70866141732283472" top="0.78740157480314965" bottom="0.78740157480314965" header="0.31496062992125984" footer="0.31496062992125984"/>
  <pageSetup paperSize="9" scale="3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0"/>
  <sheetViews>
    <sheetView tabSelected="1" workbookViewId="0">
      <pane ySplit="5" topLeftCell="A6" activePane="bottomLeft" state="frozen"/>
      <selection pane="bottomLeft"/>
    </sheetView>
  </sheetViews>
  <sheetFormatPr defaultColWidth="9.140625" defaultRowHeight="15" x14ac:dyDescent="0.25"/>
  <cols>
    <col min="1" max="1" width="14" customWidth="1"/>
    <col min="2" max="2" width="46.42578125" customWidth="1"/>
    <col min="3" max="3" width="17.85546875" bestFit="1" customWidth="1"/>
    <col min="4" max="4" width="21.42578125" style="79" customWidth="1"/>
    <col min="5" max="5" width="17.85546875" style="79" customWidth="1"/>
    <col min="6" max="6" width="113.140625" customWidth="1"/>
    <col min="8" max="8" width="10.140625" bestFit="1" customWidth="1"/>
  </cols>
  <sheetData>
    <row r="1" spans="1:8" x14ac:dyDescent="0.25">
      <c r="A1" s="5" t="s">
        <v>87</v>
      </c>
      <c r="C1" s="5"/>
      <c r="D1" s="5"/>
      <c r="E1" s="5"/>
    </row>
    <row r="2" spans="1:8" ht="31.5" x14ac:dyDescent="0.5">
      <c r="A2" s="1" t="s">
        <v>80</v>
      </c>
    </row>
    <row r="3" spans="1:8" ht="17.25" customHeight="1" x14ac:dyDescent="0.25">
      <c r="A3" s="6"/>
    </row>
    <row r="4" spans="1:8" ht="17.25" customHeight="1" thickBot="1" x14ac:dyDescent="0.3">
      <c r="A4" s="6"/>
    </row>
    <row r="5" spans="1:8" ht="45" customHeight="1" thickBot="1" x14ac:dyDescent="0.35">
      <c r="A5" s="82"/>
      <c r="B5" s="84" t="s">
        <v>1</v>
      </c>
      <c r="C5" s="101" t="s">
        <v>78</v>
      </c>
      <c r="D5" s="101" t="s">
        <v>77</v>
      </c>
      <c r="E5" s="101" t="s">
        <v>76</v>
      </c>
      <c r="F5" s="85" t="s">
        <v>0</v>
      </c>
    </row>
    <row r="6" spans="1:8" s="12" customFormat="1" x14ac:dyDescent="0.25">
      <c r="A6" s="43" t="s">
        <v>2</v>
      </c>
      <c r="B6" s="87" t="s">
        <v>59</v>
      </c>
      <c r="C6" s="71">
        <f>17+38+61+121</f>
        <v>237</v>
      </c>
      <c r="D6" s="71"/>
      <c r="E6" s="71"/>
      <c r="F6" s="88"/>
    </row>
    <row r="7" spans="1:8" s="12" customFormat="1" x14ac:dyDescent="0.25">
      <c r="A7" s="45" t="s">
        <v>3</v>
      </c>
      <c r="B7" s="10" t="s">
        <v>60</v>
      </c>
      <c r="C7" s="78">
        <v>811</v>
      </c>
      <c r="D7" s="78"/>
      <c r="E7" s="78"/>
      <c r="F7" s="83"/>
    </row>
    <row r="8" spans="1:8" s="12" customFormat="1" x14ac:dyDescent="0.25">
      <c r="A8" s="45" t="s">
        <v>4</v>
      </c>
      <c r="B8" s="10" t="s">
        <v>60</v>
      </c>
      <c r="C8" s="78">
        <v>1360</v>
      </c>
      <c r="D8" s="78"/>
      <c r="E8" s="78"/>
      <c r="F8" s="83"/>
    </row>
    <row r="9" spans="1:8" s="99" customFormat="1" x14ac:dyDescent="0.25">
      <c r="A9" s="52" t="s">
        <v>5</v>
      </c>
      <c r="B9" s="53" t="s">
        <v>61</v>
      </c>
      <c r="C9" s="97">
        <v>270</v>
      </c>
      <c r="D9" s="97"/>
      <c r="E9" s="97"/>
      <c r="F9" s="98"/>
    </row>
    <row r="10" spans="1:8" s="30" customFormat="1" x14ac:dyDescent="0.25">
      <c r="A10" s="54" t="s">
        <v>6</v>
      </c>
      <c r="B10" s="86" t="s">
        <v>64</v>
      </c>
      <c r="C10" s="81">
        <v>5</v>
      </c>
      <c r="D10" s="81"/>
      <c r="E10" s="81"/>
      <c r="F10" s="83"/>
    </row>
    <row r="11" spans="1:8" s="30" customFormat="1" x14ac:dyDescent="0.25">
      <c r="A11" s="54" t="s">
        <v>7</v>
      </c>
      <c r="B11" s="86" t="s">
        <v>65</v>
      </c>
      <c r="C11" s="81">
        <v>303</v>
      </c>
      <c r="D11" s="81"/>
      <c r="E11" s="81"/>
      <c r="F11" s="83"/>
    </row>
    <row r="12" spans="1:8" s="30" customFormat="1" x14ac:dyDescent="0.25">
      <c r="A12" s="54" t="s">
        <v>8</v>
      </c>
      <c r="B12" s="89" t="s">
        <v>67</v>
      </c>
      <c r="C12" s="102">
        <v>60</v>
      </c>
      <c r="D12" s="102">
        <v>48</v>
      </c>
      <c r="E12" s="102">
        <v>48</v>
      </c>
      <c r="F12" s="46"/>
      <c r="G12" s="103"/>
      <c r="H12" s="31"/>
    </row>
    <row r="13" spans="1:8" s="30" customFormat="1" ht="15.75" thickBot="1" x14ac:dyDescent="0.3">
      <c r="A13" s="93" t="s">
        <v>9</v>
      </c>
      <c r="B13" s="94" t="s">
        <v>74</v>
      </c>
      <c r="C13" s="95">
        <v>1500</v>
      </c>
      <c r="D13" s="95"/>
      <c r="E13" s="95"/>
      <c r="F13" s="96"/>
    </row>
    <row r="14" spans="1:8" s="79" customFormat="1" ht="21.75" thickBot="1" x14ac:dyDescent="0.3">
      <c r="A14" s="112" t="s">
        <v>11</v>
      </c>
      <c r="B14" s="113"/>
      <c r="C14" s="76">
        <f>SUM(C6:C13)</f>
        <v>4546</v>
      </c>
      <c r="D14" s="76">
        <f t="shared" ref="D14:E14" si="0">SUM(D6:D13)</f>
        <v>48</v>
      </c>
      <c r="E14" s="76">
        <f t="shared" si="0"/>
        <v>48</v>
      </c>
      <c r="F14" s="92"/>
    </row>
    <row r="15" spans="1:8" x14ac:dyDescent="0.25">
      <c r="A15" s="13"/>
      <c r="B15" s="2"/>
      <c r="C15" s="14"/>
      <c r="D15" s="14"/>
      <c r="E15" s="14"/>
      <c r="F15" s="2"/>
    </row>
    <row r="16" spans="1:8" x14ac:dyDescent="0.25">
      <c r="A16" s="13"/>
      <c r="B16" s="2"/>
      <c r="C16" s="14"/>
      <c r="D16" s="14"/>
      <c r="E16" s="14"/>
      <c r="F16" s="2"/>
    </row>
    <row r="17" spans="1:6" x14ac:dyDescent="0.25">
      <c r="A17" s="13"/>
      <c r="B17" s="2"/>
      <c r="C17" s="14"/>
      <c r="D17" s="14"/>
      <c r="E17" s="14"/>
      <c r="F17" s="2"/>
    </row>
    <row r="18" spans="1:6" hidden="1" x14ac:dyDescent="0.25">
      <c r="F18" s="16"/>
    </row>
    <row r="19" spans="1:6" ht="15.75" hidden="1" thickBot="1" x14ac:dyDescent="0.3">
      <c r="A19" s="17"/>
      <c r="B19" s="18" t="s">
        <v>12</v>
      </c>
      <c r="C19" s="18"/>
      <c r="D19" s="80"/>
      <c r="E19" s="80"/>
      <c r="F19" s="16"/>
    </row>
    <row r="20" spans="1:6" s="2" customFormat="1" ht="46.5" hidden="1" customHeight="1" x14ac:dyDescent="0.25">
      <c r="A20" s="19" t="s">
        <v>13</v>
      </c>
      <c r="B20" s="20" t="s">
        <v>14</v>
      </c>
      <c r="C20" s="21"/>
      <c r="D20" s="21"/>
      <c r="E20" s="21"/>
      <c r="F20" s="16"/>
    </row>
    <row r="21" spans="1:6" s="5" customFormat="1" hidden="1" x14ac:dyDescent="0.25">
      <c r="A21" s="22"/>
      <c r="B21" s="22"/>
      <c r="C21" s="23"/>
      <c r="D21" s="23"/>
      <c r="E21" s="23"/>
    </row>
    <row r="22" spans="1:6" hidden="1" x14ac:dyDescent="0.25">
      <c r="A22" s="24" t="s">
        <v>15</v>
      </c>
      <c r="B22" s="20" t="s">
        <v>16</v>
      </c>
      <c r="C22" s="25"/>
      <c r="D22" s="25"/>
      <c r="E22" s="25"/>
      <c r="F22" s="12"/>
    </row>
    <row r="23" spans="1:6" s="5" customFormat="1" hidden="1" x14ac:dyDescent="0.25">
      <c r="A23" s="22"/>
      <c r="B23" s="22"/>
      <c r="C23" s="23"/>
      <c r="D23" s="23"/>
      <c r="E23" s="23"/>
    </row>
    <row r="24" spans="1:6" hidden="1" x14ac:dyDescent="0.25">
      <c r="A24" s="24" t="s">
        <v>17</v>
      </c>
      <c r="B24" s="20" t="s">
        <v>18</v>
      </c>
      <c r="C24" s="26"/>
      <c r="D24" s="26"/>
      <c r="E24" s="26"/>
      <c r="F24" s="12"/>
    </row>
    <row r="25" spans="1:6" s="5" customFormat="1" hidden="1" x14ac:dyDescent="0.25">
      <c r="A25" s="22"/>
      <c r="B25" s="22"/>
      <c r="C25" s="23"/>
      <c r="D25" s="23"/>
      <c r="E25" s="23"/>
    </row>
    <row r="26" spans="1:6" hidden="1" x14ac:dyDescent="0.25">
      <c r="A26" t="s">
        <v>19</v>
      </c>
      <c r="B26" s="20" t="s">
        <v>20</v>
      </c>
      <c r="C26" s="27"/>
      <c r="D26" s="27"/>
      <c r="E26" s="27"/>
    </row>
    <row r="27" spans="1:6" s="5" customFormat="1" hidden="1" x14ac:dyDescent="0.25">
      <c r="A27" s="22"/>
      <c r="B27" s="22"/>
      <c r="C27" s="23"/>
      <c r="D27" s="23"/>
      <c r="E27" s="23"/>
    </row>
    <row r="28" spans="1:6" hidden="1" x14ac:dyDescent="0.25">
      <c r="A28" s="28" t="s">
        <v>21</v>
      </c>
      <c r="B28" s="20" t="s">
        <v>22</v>
      </c>
      <c r="C28" s="29"/>
      <c r="D28" s="29"/>
      <c r="E28" s="29"/>
      <c r="F28" s="30"/>
    </row>
    <row r="29" spans="1:6" s="5" customFormat="1" hidden="1" x14ac:dyDescent="0.25">
      <c r="A29" s="22"/>
      <c r="B29" s="22"/>
      <c r="C29" s="23"/>
      <c r="D29" s="23"/>
      <c r="E29" s="23"/>
      <c r="F29" s="31"/>
    </row>
    <row r="30" spans="1:6" s="5" customFormat="1" hidden="1" x14ac:dyDescent="0.25">
      <c r="A30" s="32" t="s">
        <v>23</v>
      </c>
      <c r="B30" s="20" t="s">
        <v>24</v>
      </c>
      <c r="C30" s="33"/>
      <c r="D30" s="33"/>
      <c r="E30" s="33"/>
      <c r="F30" s="34"/>
    </row>
    <row r="31" spans="1:6" s="35" customFormat="1" hidden="1" x14ac:dyDescent="0.25">
      <c r="A31" s="22"/>
      <c r="B31" s="22"/>
      <c r="C31" s="23"/>
      <c r="D31" s="23"/>
      <c r="E31" s="23"/>
      <c r="F31" s="31"/>
    </row>
    <row r="32" spans="1:6" hidden="1" x14ac:dyDescent="0.25">
      <c r="A32" s="32" t="s">
        <v>25</v>
      </c>
      <c r="B32" s="20" t="s">
        <v>26</v>
      </c>
      <c r="C32" s="4"/>
      <c r="D32" s="4"/>
      <c r="E32" s="4"/>
      <c r="F32" s="2"/>
    </row>
    <row r="33" spans="1:6" hidden="1" x14ac:dyDescent="0.25">
      <c r="A33" s="22"/>
      <c r="B33" s="22"/>
      <c r="C33" s="23"/>
      <c r="D33" s="23"/>
      <c r="E33" s="23"/>
      <c r="F33" s="2"/>
    </row>
    <row r="34" spans="1:6" hidden="1" x14ac:dyDescent="0.25">
      <c r="A34" s="36" t="s">
        <v>27</v>
      </c>
      <c r="B34" s="24" t="s">
        <v>28</v>
      </c>
      <c r="F34" s="2"/>
    </row>
    <row r="35" spans="1:6" hidden="1" x14ac:dyDescent="0.25">
      <c r="A35" s="22"/>
      <c r="B35" s="22"/>
      <c r="C35" s="23"/>
      <c r="D35" s="23"/>
      <c r="E35" s="23"/>
    </row>
    <row r="36" spans="1:6" hidden="1" x14ac:dyDescent="0.25">
      <c r="A36" t="s">
        <v>29</v>
      </c>
      <c r="B36" t="s">
        <v>30</v>
      </c>
    </row>
    <row r="37" spans="1:6" hidden="1" x14ac:dyDescent="0.25"/>
    <row r="38" spans="1:6" hidden="1" x14ac:dyDescent="0.25"/>
    <row r="39" spans="1:6" hidden="1" x14ac:dyDescent="0.25"/>
    <row r="40" spans="1:6" hidden="1" x14ac:dyDescent="0.25"/>
    <row r="41" spans="1:6" hidden="1" x14ac:dyDescent="0.25"/>
    <row r="42" spans="1:6" hidden="1" x14ac:dyDescent="0.25"/>
    <row r="43" spans="1:6" hidden="1" x14ac:dyDescent="0.25"/>
    <row r="44" spans="1:6" hidden="1" x14ac:dyDescent="0.25"/>
    <row r="45" spans="1:6" hidden="1" x14ac:dyDescent="0.25"/>
    <row r="46" spans="1:6" hidden="1" x14ac:dyDescent="0.25"/>
    <row r="47" spans="1:6" hidden="1" x14ac:dyDescent="0.25"/>
    <row r="48" spans="1:6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A14:B14"/>
  </mergeCells>
  <pageMargins left="0.70866141732283472" right="0.70866141732283472" top="0.74803149606299213" bottom="0.74803149606299213" header="0.31496062992125984" footer="0.31496062992125984"/>
  <pageSetup paperSize="9" scale="5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3900_1 Fakulta - budovy</vt:lpstr>
      <vt:lpstr>3900_2 Fakulta - vybavení</vt:lpstr>
      <vt:lpstr>'3900_1 Fakulta - budovy'!Oblast_tisku</vt:lpstr>
      <vt:lpstr>'3900_2 Fakulta - vybavení'!Oblast_tisku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Jana Zimová</dc:creator>
  <cp:lastModifiedBy>Ing. Lenka Káňová</cp:lastModifiedBy>
  <cp:lastPrinted>2019-10-08T07:38:24Z</cp:lastPrinted>
  <dcterms:created xsi:type="dcterms:W3CDTF">2018-01-29T20:12:17Z</dcterms:created>
  <dcterms:modified xsi:type="dcterms:W3CDTF">2019-10-08T07:54:30Z</dcterms:modified>
</cp:coreProperties>
</file>