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Home\kanoval\záloha\TAJEMNÍK\Rozpočty\2019\PřF\Zprávy o hospodaření\Průběžná zpráva o hospodaření 31.8.2019\FINAL\"/>
    </mc:Choice>
  </mc:AlternateContent>
  <bookViews>
    <workbookView xWindow="0" yWindow="0" windowWidth="28800" windowHeight="12000"/>
  </bookViews>
  <sheets>
    <sheet name="List1" sheetId="1" r:id="rId1"/>
  </sheets>
  <definedNames>
    <definedName name="_xlnm.Print_Area" localSheetId="0">List1!$C$3:$X$17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7" i="1" l="1"/>
  <c r="S17" i="1"/>
  <c r="O17" i="1"/>
  <c r="K17" i="1"/>
  <c r="G17" i="1"/>
  <c r="I16" i="1" l="1"/>
  <c r="J15" i="1" l="1"/>
  <c r="J16" i="1" s="1"/>
  <c r="G16" i="1" l="1"/>
  <c r="H16" i="1"/>
  <c r="K16" i="1"/>
  <c r="L16" i="1"/>
  <c r="L17" i="1" s="1"/>
  <c r="M16" i="1"/>
  <c r="N16" i="1"/>
  <c r="O16" i="1"/>
  <c r="P16" i="1"/>
  <c r="Q16" i="1"/>
  <c r="R16" i="1"/>
  <c r="S16" i="1"/>
  <c r="T16" i="1"/>
  <c r="U16" i="1"/>
  <c r="V16" i="1"/>
  <c r="W16" i="1"/>
  <c r="X16" i="1"/>
  <c r="E16" i="1"/>
  <c r="F16" i="1"/>
  <c r="X17" i="1" l="1"/>
  <c r="T17" i="1"/>
  <c r="P17" i="1"/>
  <c r="H17" i="1"/>
</calcChain>
</file>

<file path=xl/sharedStrings.xml><?xml version="1.0" encoding="utf-8"?>
<sst xmlns="http://schemas.openxmlformats.org/spreadsheetml/2006/main" count="70" uniqueCount="54">
  <si>
    <t>Plán - provozní prostředky CP</t>
  </si>
  <si>
    <t>Středisko/SPP</t>
  </si>
  <si>
    <t>Název</t>
  </si>
  <si>
    <t>Náklady plán</t>
  </si>
  <si>
    <t>Výnosy plán</t>
  </si>
  <si>
    <t>Provoz CP (běžný provoz, vzdělávání)</t>
  </si>
  <si>
    <t>Provoz CP (repre, vnitrovýnosy - "nájmy")</t>
  </si>
  <si>
    <t>Výjezdní balíčky</t>
  </si>
  <si>
    <t>Kroužky a tábory</t>
  </si>
  <si>
    <t>Pronájmy prostor externí</t>
  </si>
  <si>
    <t>Prodej zboží</t>
  </si>
  <si>
    <t>Pronájem techniky a mobiliáře</t>
  </si>
  <si>
    <t>Projekt Tvorba značky</t>
  </si>
  <si>
    <t>Plán a čerpání celkem</t>
  </si>
  <si>
    <t>Provozní náklady budovy včetně energií jsou zahrnuty do plánovaných nákladů správy budov.</t>
  </si>
  <si>
    <t>Skutečnost 31.8.</t>
  </si>
  <si>
    <t>Plán hospodaření Centra popularizace na rok 2019 a průběžné hospodaření k 31.8.2019</t>
  </si>
  <si>
    <t>Provoz expozic (včetně SPP 993100331 - Pořízení exponátů)</t>
  </si>
  <si>
    <t>Náklady plán*</t>
  </si>
  <si>
    <t>Výnosy plán*</t>
  </si>
  <si>
    <t>Výsledek plán</t>
  </si>
  <si>
    <t>Výsledek skutečnost</t>
  </si>
  <si>
    <t>Zdroj 11</t>
  </si>
  <si>
    <t>Plán navýšen o 500 tis. Kč jako kompenzace chybného rozdělení zdroje 16 v rámci fakulty (ze stř. 3906)</t>
  </si>
  <si>
    <t>Zdroj 16</t>
  </si>
  <si>
    <t>Plán ponížen o částku 1 250 tis.,která je čerpána střediskem 3906  (SPP 213100062)</t>
  </si>
  <si>
    <t>Ano, souhlasím.</t>
  </si>
  <si>
    <t>Martin Kubala</t>
  </si>
  <si>
    <t>From: Dostalek Matej &lt;matej.dostalek@upol.cz&gt;</t>
  </si>
  <si>
    <r>
      <t>Sent:</t>
    </r>
    <r>
      <rPr>
        <sz val="11"/>
        <color theme="1"/>
        <rFont val="Calibri"/>
        <family val="2"/>
        <charset val="238"/>
      </rPr>
      <t xml:space="preserve"> Tuesday, May 21, 2019 11:36 AM</t>
    </r>
  </si>
  <si>
    <t>To: Kubala Martin &lt;martin.kubala@upol.cz&gt;</t>
  </si>
  <si>
    <r>
      <t>Cc:</t>
    </r>
    <r>
      <rPr>
        <sz val="11"/>
        <color theme="1"/>
        <rFont val="Calibri"/>
        <family val="2"/>
        <charset val="238"/>
      </rPr>
      <t xml:space="preserve"> Hron Karel &lt;karel.hron@upol.cz&gt;; Petrzelova Dagmar &lt;dagmar.petrzelova@upol.cz&gt;; tajprf &lt;tajemnik.prf@upol.cz&gt;; Copkova Lenka &lt;lenka.copkova@upol.cz&gt;</t>
    </r>
  </si>
  <si>
    <r>
      <t>Subject:</t>
    </r>
    <r>
      <rPr>
        <sz val="11"/>
        <color theme="1"/>
        <rFont val="Calibri"/>
        <family val="2"/>
        <charset val="238"/>
      </rPr>
      <t xml:space="preserve"> IP: Tvorba značky - potvrzení přesunů ve zdroji 16</t>
    </r>
  </si>
  <si>
    <t>Dobrý den, pane děkane,</t>
  </si>
  <si>
    <t>ještě bych vás chtěl poprosit, abyste potvrdil řešení ohledně přesunů ve zdroji 16, na kterém jsme se v pátek domluvili. Domluvený postup (níže) posílám v kopii i tajemnici fakulty. </t>
  </si>
  <si>
    <t>Stačí v odpovědi na email napsat, že souhlasíte, předem díky. </t>
  </si>
  <si>
    <r>
      <t xml:space="preserve">1) Centrum popularizace PřF - Pevnost poznání vyčerpá z přidělených 2 mil. v IP: Tvorba značky (zdroj 16) </t>
    </r>
    <r>
      <rPr>
        <b/>
        <sz val="12"/>
        <color theme="1"/>
        <rFont val="Times New Roman"/>
        <family val="1"/>
        <charset val="238"/>
      </rPr>
      <t>750 tisíc</t>
    </r>
  </si>
  <si>
    <r>
      <t>2) Zbylých </t>
    </r>
    <r>
      <rPr>
        <b/>
        <sz val="12"/>
        <color theme="1"/>
        <rFont val="Times New Roman"/>
        <family val="1"/>
        <charset val="238"/>
      </rPr>
      <t xml:space="preserve">1250 tisíc </t>
    </r>
    <r>
      <rPr>
        <sz val="12"/>
        <color theme="1"/>
        <rFont val="Times New Roman"/>
        <family val="1"/>
        <charset val="238"/>
      </rPr>
      <t>vyčerpá Oddělení vnějších vztahů; v součinnosti s ing. Kopeckou založí vlastní SPP na zdroji 16 a začne čerpat (klidně s okamžitou platností). Podle mých informací peníze chodí z RUP čtvrtletně; my tedy vyčerpáme v tomto čtvrtletí ještě 250 tis, pak už jen odd.v .v. </t>
    </r>
  </si>
  <si>
    <r>
      <t>3) Jako kompenzaci Oddělení vnějších vztahů převede Pevnosti</t>
    </r>
    <r>
      <rPr>
        <b/>
        <sz val="12"/>
        <color theme="1"/>
        <rFont val="Times New Roman"/>
        <family val="1"/>
        <charset val="238"/>
      </rPr>
      <t xml:space="preserve"> 500 tisíc ve zdroji 11 </t>
    </r>
    <r>
      <rPr>
        <sz val="12"/>
        <color theme="1"/>
        <rFont val="Times New Roman"/>
        <family val="1"/>
        <charset val="238"/>
      </rPr>
      <t>(oddělení vnějších vztahů tak bude mít pro letošek +750 tisíc)</t>
    </r>
  </si>
  <si>
    <r>
      <t>4) Pevnosti se bude těch zbylých 750 tisíc kompenzovat: a) </t>
    </r>
    <r>
      <rPr>
        <b/>
        <sz val="12"/>
        <color theme="1"/>
        <rFont val="Times New Roman"/>
        <family val="1"/>
        <charset val="238"/>
      </rPr>
      <t>500 tisíc ve stipendiích</t>
    </r>
    <r>
      <rPr>
        <sz val="12"/>
        <color theme="1"/>
        <rFont val="Times New Roman"/>
        <family val="1"/>
        <charset val="238"/>
      </rPr>
      <t xml:space="preserve"> (prosím o informování Mgr. Mazala, že čerpaná stipendia z Pevnosti budou pro letošek vyšší b</t>
    </r>
    <r>
      <rPr>
        <b/>
        <sz val="12"/>
        <color theme="1"/>
        <rFont val="Times New Roman"/>
        <family val="1"/>
        <charset val="238"/>
      </rPr>
      <t>) 250 tisíc z rezerv ve zdroji 11</t>
    </r>
    <r>
      <rPr>
        <sz val="12"/>
        <color theme="1"/>
        <rFont val="Times New Roman"/>
        <family val="1"/>
        <charset val="238"/>
      </rPr>
      <t xml:space="preserve"> (budeme čerpat operativně, pouze pokud bude nutné; vzhledem k předchozí podpoře ze stipendií pro tento rok ve zdroji skoro jistě ušetříme i více.) </t>
    </r>
  </si>
  <si>
    <t>S díky a pozdravem</t>
  </si>
  <si>
    <t>Matěj Dostálek</t>
  </si>
  <si>
    <t>Pevnost poznání</t>
  </si>
  <si>
    <t>Univerzita Palackého v Olomouci</t>
  </si>
  <si>
    <t>Přírodovědecká fakulta | Centrum popularizace</t>
  </si>
  <si>
    <t>+420 585 634 142 | +420 775 095 485</t>
  </si>
  <si>
    <r>
      <t>matej.dostalek@upol.cz | www.pevnostpoznani.cz</t>
    </r>
    <r>
      <rPr>
        <sz val="9"/>
        <color rgb="FF000000"/>
        <rFont val="Arial"/>
        <family val="2"/>
        <charset val="238"/>
      </rPr>
      <t xml:space="preserve"> </t>
    </r>
  </si>
  <si>
    <t xml:space="preserve">Čerpání obsahuje pro přehled o skutečných nákladech také částku stipendií  ( 912 783,- Kč),která bude přeúčtována proti stipendijnímu fondu </t>
  </si>
  <si>
    <t>Stipendia zmíněná níže (500 tis. Kč) jsou nad rámec původní dohody s panem děkanem, kdy přislíbil čerpat 1 mil. Kč. Skutečné čerpání stipendií v r. 2019 předpokládáme ve výši 1 250 tis. Kč.</t>
  </si>
  <si>
    <r>
      <rPr>
        <b/>
        <u/>
        <sz val="11"/>
        <color theme="1"/>
        <rFont val="Calibri"/>
        <family val="2"/>
        <charset val="238"/>
        <scheme val="minor"/>
      </rPr>
      <t>Investice</t>
    </r>
    <r>
      <rPr>
        <u/>
        <sz val="11"/>
        <color theme="1"/>
        <rFont val="Calibri"/>
        <family val="2"/>
        <charset val="238"/>
        <scheme val="minor"/>
      </rPr>
      <t>:</t>
    </r>
    <r>
      <rPr>
        <sz val="11"/>
        <color theme="1"/>
        <rFont val="Calibri"/>
        <family val="2"/>
        <charset val="238"/>
        <scheme val="minor"/>
      </rPr>
      <t xml:space="preserve"> v plánu schváleno 1 500 tis. Kč  na výměnu osvětlení exponátu Zátopový model, skutečně vyčerpáno 692 500,- bez DPH.</t>
    </r>
  </si>
  <si>
    <t>Zdroj 90</t>
  </si>
  <si>
    <t>Na stř. 3741/90 zaúčtovaná částka 540,- Kč bude přes opravu ve mzdách převedena na SPP 903100091/90</t>
  </si>
  <si>
    <t>V rámci položky využijeme část ušetřených prostředků na investiční  exponáty nebo rekonstrukci kanceláří v budově PP.</t>
  </si>
  <si>
    <t>Příloha č. 4 Přehled hospodaření PP 31. 8. 2019 (tis.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</si>
</sst>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_-* #,##0\ _K_č_-;\-* #,##0\ _K_č_-;_-* &quot;-&quot;??\ _K_č_-;_-@_-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20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0"/>
      <color indexed="8"/>
      <name val="Helvetica"/>
    </font>
    <font>
      <sz val="14"/>
      <color theme="1"/>
      <name val="Calibri"/>
      <family val="2"/>
      <charset val="238"/>
      <scheme val="minor"/>
    </font>
    <font>
      <sz val="14"/>
      <color rgb="FFFF0000"/>
      <name val="Calibri"/>
      <family val="2"/>
      <scheme val="minor"/>
    </font>
    <font>
      <b/>
      <sz val="14"/>
      <color rgb="FFFF000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rgb="FF1F497D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9"/>
      <color rgb="FF000000"/>
      <name val="Arial"/>
      <family val="2"/>
      <charset val="238"/>
    </font>
    <font>
      <b/>
      <sz val="9.5"/>
      <color rgb="FF006BAB"/>
      <name val="Arial"/>
      <family val="2"/>
      <charset val="238"/>
    </font>
    <font>
      <sz val="9.5"/>
      <color rgb="FF006BAB"/>
      <name val="Arial"/>
      <family val="2"/>
      <charset val="238"/>
    </font>
    <font>
      <b/>
      <sz val="8.5"/>
      <color rgb="FF666666"/>
      <name val="Arial"/>
      <family val="2"/>
      <charset val="238"/>
    </font>
    <font>
      <sz val="8.5"/>
      <color rgb="FF666666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Protection="0">
      <alignment vertical="top" wrapText="1"/>
    </xf>
    <xf numFmtId="0" fontId="1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3" fillId="0" borderId="0" applyNumberFormat="0" applyFill="0" applyBorder="0" applyAlignment="0" applyProtection="0"/>
  </cellStyleXfs>
  <cellXfs count="85">
    <xf numFmtId="0" fontId="0" fillId="0" borderId="0" xfId="0"/>
    <xf numFmtId="0" fontId="1" fillId="0" borderId="0" xfId="0" applyFont="1"/>
    <xf numFmtId="16" fontId="8" fillId="0" borderId="0" xfId="0" applyNumberFormat="1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4" fillId="3" borderId="0" xfId="0" applyFont="1" applyFill="1"/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0" fontId="3" fillId="5" borderId="17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10" xfId="0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4" fontId="3" fillId="0" borderId="11" xfId="0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0" fontId="3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vertical="center" wrapText="1"/>
    </xf>
    <xf numFmtId="0" fontId="3" fillId="3" borderId="17" xfId="0" applyFont="1" applyFill="1" applyBorder="1" applyAlignment="1">
      <alignment vertical="center"/>
    </xf>
    <xf numFmtId="0" fontId="3" fillId="4" borderId="5" xfId="0" applyFont="1" applyFill="1" applyBorder="1" applyAlignment="1">
      <alignment horizontal="center" vertical="center"/>
    </xf>
    <xf numFmtId="165" fontId="5" fillId="4" borderId="8" xfId="1" applyNumberFormat="1" applyFont="1" applyFill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3" fontId="12" fillId="0" borderId="20" xfId="0" applyNumberFormat="1" applyFont="1" applyBorder="1" applyAlignment="1">
      <alignment vertical="center"/>
    </xf>
    <xf numFmtId="0" fontId="3" fillId="5" borderId="19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12" fillId="0" borderId="7" xfId="0" applyFont="1" applyBorder="1" applyAlignment="1">
      <alignment vertical="center"/>
    </xf>
    <xf numFmtId="0" fontId="14" fillId="6" borderId="0" xfId="0" applyFont="1" applyFill="1" applyAlignment="1">
      <alignment vertical="center"/>
    </xf>
    <xf numFmtId="0" fontId="0" fillId="6" borderId="0" xfId="0" applyFill="1"/>
    <xf numFmtId="0" fontId="13" fillId="6" borderId="0" xfId="0" applyFont="1" applyFill="1" applyAlignment="1">
      <alignment vertical="center"/>
    </xf>
    <xf numFmtId="0" fontId="23" fillId="6" borderId="0" xfId="11" applyFill="1" applyAlignment="1">
      <alignment vertical="center"/>
    </xf>
    <xf numFmtId="0" fontId="16" fillId="6" borderId="0" xfId="0" applyFont="1" applyFill="1" applyAlignment="1">
      <alignment vertical="center"/>
    </xf>
    <xf numFmtId="0" fontId="0" fillId="6" borderId="0" xfId="0" applyFill="1" applyAlignment="1">
      <alignment vertical="center"/>
    </xf>
    <xf numFmtId="0" fontId="19" fillId="6" borderId="0" xfId="0" applyFont="1" applyFill="1" applyAlignment="1">
      <alignment vertical="center"/>
    </xf>
    <xf numFmtId="0" fontId="20" fillId="6" borderId="0" xfId="0" applyFont="1" applyFill="1" applyAlignment="1">
      <alignment vertical="center"/>
    </xf>
    <xf numFmtId="0" fontId="21" fillId="6" borderId="0" xfId="0" applyFont="1" applyFill="1" applyAlignment="1">
      <alignment vertical="center"/>
    </xf>
    <xf numFmtId="0" fontId="22" fillId="6" borderId="0" xfId="0" applyFont="1" applyFill="1" applyAlignment="1">
      <alignment vertical="center"/>
    </xf>
    <xf numFmtId="165" fontId="5" fillId="4" borderId="8" xfId="1" applyNumberFormat="1" applyFont="1" applyFill="1" applyBorder="1" applyAlignment="1">
      <alignment horizontal="right" vertical="center"/>
    </xf>
    <xf numFmtId="165" fontId="11" fillId="5" borderId="9" xfId="1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/>
    </xf>
    <xf numFmtId="3" fontId="11" fillId="5" borderId="15" xfId="0" applyNumberFormat="1" applyFont="1" applyFill="1" applyBorder="1" applyAlignment="1">
      <alignment horizontal="right" vertical="center"/>
    </xf>
    <xf numFmtId="3" fontId="5" fillId="4" borderId="8" xfId="0" applyNumberFormat="1" applyFont="1" applyFill="1" applyBorder="1" applyAlignment="1">
      <alignment horizontal="right" vertical="center"/>
    </xf>
    <xf numFmtId="3" fontId="5" fillId="5" borderId="12" xfId="0" applyNumberFormat="1" applyFont="1" applyFill="1" applyBorder="1" applyAlignment="1">
      <alignment horizontal="right" vertical="center"/>
    </xf>
    <xf numFmtId="3" fontId="5" fillId="2" borderId="12" xfId="0" applyNumberFormat="1" applyFont="1" applyFill="1" applyBorder="1" applyAlignment="1">
      <alignment horizontal="right" vertical="center"/>
    </xf>
    <xf numFmtId="3" fontId="5" fillId="5" borderId="15" xfId="0" applyNumberFormat="1" applyFont="1" applyFill="1" applyBorder="1" applyAlignment="1">
      <alignment horizontal="right" vertical="center"/>
    </xf>
    <xf numFmtId="3" fontId="5" fillId="4" borderId="2" xfId="0" applyNumberFormat="1" applyFont="1" applyFill="1" applyBorder="1" applyAlignment="1">
      <alignment horizontal="right" vertical="center"/>
    </xf>
    <xf numFmtId="3" fontId="5" fillId="5" borderId="14" xfId="0" applyNumberFormat="1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3" fontId="3" fillId="5" borderId="5" xfId="0" applyNumberFormat="1" applyFont="1" applyFill="1" applyBorder="1" applyAlignment="1">
      <alignment horizontal="right" vertical="center"/>
    </xf>
    <xf numFmtId="3" fontId="12" fillId="5" borderId="6" xfId="0" applyNumberFormat="1" applyFont="1" applyFill="1" applyBorder="1" applyAlignment="1">
      <alignment horizontal="right" vertical="center"/>
    </xf>
    <xf numFmtId="3" fontId="3" fillId="5" borderId="6" xfId="0" applyNumberFormat="1" applyFont="1" applyFill="1" applyBorder="1" applyAlignment="1">
      <alignment horizontal="right" vertical="center"/>
    </xf>
    <xf numFmtId="3" fontId="12" fillId="5" borderId="7" xfId="0" applyNumberFormat="1" applyFont="1" applyFill="1" applyBorder="1" applyAlignment="1">
      <alignment horizontal="right" vertical="center"/>
    </xf>
    <xf numFmtId="165" fontId="5" fillId="5" borderId="9" xfId="1" applyNumberFormat="1" applyFont="1" applyFill="1" applyBorder="1" applyAlignment="1">
      <alignment horizontal="right" vertical="center"/>
    </xf>
    <xf numFmtId="3" fontId="5" fillId="5" borderId="3" xfId="0" applyNumberFormat="1" applyFont="1" applyFill="1" applyBorder="1" applyAlignment="1">
      <alignment horizontal="right" vertical="center"/>
    </xf>
    <xf numFmtId="3" fontId="11" fillId="5" borderId="3" xfId="0" applyNumberFormat="1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3" fontId="5" fillId="2" borderId="3" xfId="0" applyNumberFormat="1" applyFont="1" applyFill="1" applyBorder="1" applyAlignment="1">
      <alignment horizontal="right" vertical="center"/>
    </xf>
    <xf numFmtId="3" fontId="5" fillId="5" borderId="21" xfId="0" applyNumberFormat="1" applyFont="1" applyFill="1" applyBorder="1" applyAlignment="1">
      <alignment horizontal="right" vertical="center"/>
    </xf>
    <xf numFmtId="3" fontId="5" fillId="5" borderId="22" xfId="0" applyNumberFormat="1" applyFont="1" applyFill="1" applyBorder="1" applyAlignment="1">
      <alignment horizontal="right" vertical="center"/>
    </xf>
    <xf numFmtId="3" fontId="5" fillId="3" borderId="2" xfId="0" applyNumberFormat="1" applyFont="1" applyFill="1" applyBorder="1" applyAlignment="1">
      <alignment horizontal="right" vertical="center"/>
    </xf>
    <xf numFmtId="3" fontId="5" fillId="3" borderId="14" xfId="0" applyNumberFormat="1" applyFont="1" applyFill="1" applyBorder="1" applyAlignment="1">
      <alignment horizontal="right" vertical="center"/>
    </xf>
    <xf numFmtId="3" fontId="5" fillId="3" borderId="3" xfId="0" applyNumberFormat="1" applyFont="1" applyFill="1" applyBorder="1" applyAlignment="1">
      <alignment horizontal="right" vertical="center"/>
    </xf>
    <xf numFmtId="3" fontId="5" fillId="3" borderId="22" xfId="0" applyNumberFormat="1" applyFont="1" applyFill="1" applyBorder="1" applyAlignment="1">
      <alignment horizontal="right" vertical="center"/>
    </xf>
    <xf numFmtId="3" fontId="5" fillId="5" borderId="23" xfId="0" applyNumberFormat="1" applyFont="1" applyFill="1" applyBorder="1" applyAlignment="1">
      <alignment horizontal="right" vertical="center"/>
    </xf>
    <xf numFmtId="3" fontId="5" fillId="2" borderId="9" xfId="0" applyNumberFormat="1" applyFont="1" applyFill="1" applyBorder="1" applyAlignment="1">
      <alignment horizontal="right" vertical="center"/>
    </xf>
    <xf numFmtId="3" fontId="11" fillId="5" borderId="14" xfId="0" applyNumberFormat="1" applyFont="1" applyFill="1" applyBorder="1" applyAlignment="1">
      <alignment horizontal="right" vertical="center"/>
    </xf>
    <xf numFmtId="3" fontId="5" fillId="4" borderId="13" xfId="0" applyNumberFormat="1" applyFont="1" applyFill="1" applyBorder="1" applyAlignment="1">
      <alignment horizontal="right" vertical="center"/>
    </xf>
    <xf numFmtId="3" fontId="5" fillId="5" borderId="18" xfId="0" applyNumberFormat="1" applyFont="1" applyFill="1" applyBorder="1" applyAlignment="1">
      <alignment horizontal="right" vertical="center"/>
    </xf>
    <xf numFmtId="3" fontId="5" fillId="2" borderId="4" xfId="0" applyNumberFormat="1" applyFont="1" applyFill="1" applyBorder="1" applyAlignment="1">
      <alignment horizontal="right" vertical="center"/>
    </xf>
    <xf numFmtId="3" fontId="5" fillId="5" borderId="16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10" fillId="0" borderId="0" xfId="0" applyFont="1" applyBorder="1" applyAlignment="1">
      <alignment horizontal="left" vertical="top" wrapText="1"/>
    </xf>
  </cellXfs>
  <cellStyles count="12">
    <cellStyle name="Čárka" xfId="1" builtinId="3"/>
    <cellStyle name="Čárka 2" xfId="5"/>
    <cellStyle name="Hypertextový odkaz" xfId="11" builtinId="8"/>
    <cellStyle name="Měna 2" xfId="9"/>
    <cellStyle name="Měna 3" xfId="10"/>
    <cellStyle name="Normální" xfId="0" builtinId="0"/>
    <cellStyle name="Normální 2" xfId="3"/>
    <cellStyle name="Normální 3" xfId="4"/>
    <cellStyle name="Normální 3 2" xfId="8"/>
    <cellStyle name="Normální 4" xfId="7"/>
    <cellStyle name="Normální 5" xfId="2"/>
    <cellStyle name="Procenta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50FD4.8B6E695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48</xdr:row>
      <xdr:rowOff>0</xdr:rowOff>
    </xdr:from>
    <xdr:to>
      <xdr:col>3</xdr:col>
      <xdr:colOff>133350</xdr:colOff>
      <xdr:row>52</xdr:row>
      <xdr:rowOff>152400</xdr:rowOff>
    </xdr:to>
    <xdr:pic>
      <xdr:nvPicPr>
        <xdr:cNvPr id="2" name="0FDF10E6-9FE8-433E-9887-4E9F44B0C534" descr="cid:image001.png@01D50FD4.8B6E695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350" y="13601700"/>
          <a:ext cx="171450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rtin.kubala@upol.cz" TargetMode="External"/><Relationship Id="rId1" Type="http://schemas.openxmlformats.org/officeDocument/2006/relationships/hyperlink" Target="mailto:matej.dostalek@upol.cz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57"/>
  <sheetViews>
    <sheetView tabSelected="1" workbookViewId="0">
      <selection activeCell="C3" sqref="C3:G3"/>
    </sheetView>
  </sheetViews>
  <sheetFormatPr defaultRowHeight="15" x14ac:dyDescent="0.25"/>
  <cols>
    <col min="2" max="2" width="4.28515625" customWidth="1"/>
    <col min="3" max="3" width="23.7109375" customWidth="1"/>
    <col min="4" max="4" width="47.28515625" customWidth="1"/>
    <col min="5" max="5" width="17.5703125" bestFit="1" customWidth="1"/>
    <col min="6" max="6" width="20.42578125" bestFit="1" customWidth="1"/>
    <col min="7" max="7" width="16.28515625" bestFit="1" customWidth="1"/>
    <col min="8" max="8" width="19.7109375" customWidth="1"/>
    <col min="9" max="9" width="19.5703125" bestFit="1" customWidth="1"/>
    <col min="10" max="10" width="19.5703125" customWidth="1"/>
    <col min="11" max="11" width="17.85546875" customWidth="1"/>
    <col min="12" max="12" width="19.5703125" customWidth="1"/>
    <col min="13" max="13" width="17.7109375" bestFit="1" customWidth="1"/>
    <col min="14" max="14" width="20" customWidth="1"/>
    <col min="15" max="15" width="16" customWidth="1"/>
    <col min="16" max="16" width="18.7109375" customWidth="1"/>
    <col min="17" max="17" width="16.140625" customWidth="1"/>
    <col min="18" max="18" width="20.85546875" customWidth="1"/>
    <col min="19" max="19" width="16.7109375" customWidth="1"/>
    <col min="20" max="20" width="20" customWidth="1"/>
    <col min="21" max="21" width="17.7109375" bestFit="1" customWidth="1"/>
    <col min="22" max="22" width="19.7109375" customWidth="1"/>
    <col min="23" max="23" width="15" bestFit="1" customWidth="1"/>
    <col min="24" max="24" width="19.7109375" customWidth="1"/>
  </cols>
  <sheetData>
    <row r="1" spans="2:24" x14ac:dyDescent="0.25">
      <c r="C1" s="1"/>
    </row>
    <row r="2" spans="2:24" x14ac:dyDescent="0.25">
      <c r="C2" t="s">
        <v>53</v>
      </c>
    </row>
    <row r="3" spans="2:24" ht="21.75" customHeight="1" x14ac:dyDescent="0.4">
      <c r="B3" s="2"/>
      <c r="C3" s="83" t="s">
        <v>16</v>
      </c>
      <c r="D3" s="83"/>
      <c r="E3" s="83"/>
      <c r="F3" s="83"/>
      <c r="G3" s="83"/>
      <c r="H3" s="3"/>
    </row>
    <row r="4" spans="2:24" ht="21.75" customHeight="1" x14ac:dyDescent="0.4">
      <c r="C4" s="4"/>
      <c r="D4" s="4"/>
      <c r="E4" s="4"/>
      <c r="F4" s="4"/>
      <c r="G4" s="4"/>
      <c r="H4" s="4"/>
    </row>
    <row r="5" spans="2:24" ht="21.75" thickBot="1" x14ac:dyDescent="0.4">
      <c r="C5" s="5" t="s">
        <v>0</v>
      </c>
      <c r="D5" s="5"/>
      <c r="E5" s="6">
        <v>11</v>
      </c>
      <c r="F5" s="6">
        <v>11</v>
      </c>
      <c r="G5" s="6">
        <v>11</v>
      </c>
      <c r="H5" s="6">
        <v>11</v>
      </c>
      <c r="I5" s="6">
        <v>19</v>
      </c>
      <c r="J5" s="6">
        <v>19</v>
      </c>
      <c r="K5" s="6">
        <v>19</v>
      </c>
      <c r="L5" s="6">
        <v>19</v>
      </c>
      <c r="M5" s="6">
        <v>90</v>
      </c>
      <c r="N5" s="6">
        <v>90</v>
      </c>
      <c r="O5" s="6">
        <v>90</v>
      </c>
      <c r="P5" s="6">
        <v>90</v>
      </c>
      <c r="Q5" s="6">
        <v>16</v>
      </c>
      <c r="R5" s="6">
        <v>16</v>
      </c>
      <c r="S5" s="6">
        <v>16</v>
      </c>
      <c r="T5" s="6">
        <v>16</v>
      </c>
      <c r="U5" s="6">
        <v>18</v>
      </c>
      <c r="V5" s="6">
        <v>18</v>
      </c>
      <c r="W5" s="6">
        <v>18</v>
      </c>
      <c r="X5" s="6">
        <v>18</v>
      </c>
    </row>
    <row r="6" spans="2:24" ht="19.5" thickBot="1" x14ac:dyDescent="0.3">
      <c r="C6" s="7" t="s">
        <v>1</v>
      </c>
      <c r="D6" s="26" t="s">
        <v>2</v>
      </c>
      <c r="E6" s="33" t="s">
        <v>18</v>
      </c>
      <c r="F6" s="14" t="s">
        <v>15</v>
      </c>
      <c r="G6" s="8" t="s">
        <v>19</v>
      </c>
      <c r="H6" s="15" t="s">
        <v>15</v>
      </c>
      <c r="I6" s="33" t="s">
        <v>3</v>
      </c>
      <c r="J6" s="14" t="s">
        <v>15</v>
      </c>
      <c r="K6" s="8" t="s">
        <v>4</v>
      </c>
      <c r="L6" s="15" t="s">
        <v>15</v>
      </c>
      <c r="M6" s="33" t="s">
        <v>3</v>
      </c>
      <c r="N6" s="14" t="s">
        <v>15</v>
      </c>
      <c r="O6" s="8" t="s">
        <v>4</v>
      </c>
      <c r="P6" s="15" t="s">
        <v>15</v>
      </c>
      <c r="Q6" s="33" t="s">
        <v>18</v>
      </c>
      <c r="R6" s="14" t="s">
        <v>15</v>
      </c>
      <c r="S6" s="8" t="s">
        <v>19</v>
      </c>
      <c r="T6" s="37" t="s">
        <v>15</v>
      </c>
      <c r="U6" s="33" t="s">
        <v>3</v>
      </c>
      <c r="V6" s="14" t="s">
        <v>15</v>
      </c>
      <c r="W6" s="8" t="s">
        <v>4</v>
      </c>
      <c r="X6" s="15" t="s">
        <v>15</v>
      </c>
    </row>
    <row r="7" spans="2:24" ht="18.75" x14ac:dyDescent="0.25">
      <c r="C7" s="9">
        <v>3740</v>
      </c>
      <c r="D7" s="27" t="s">
        <v>5</v>
      </c>
      <c r="E7" s="50">
        <v>5430654</v>
      </c>
      <c r="F7" s="51">
        <v>3775624.25</v>
      </c>
      <c r="G7" s="52">
        <v>5430654</v>
      </c>
      <c r="H7" s="53">
        <v>3775624.25</v>
      </c>
      <c r="I7" s="50"/>
      <c r="J7" s="65"/>
      <c r="K7" s="52"/>
      <c r="L7" s="66"/>
      <c r="M7" s="58"/>
      <c r="N7" s="68"/>
      <c r="O7" s="52"/>
      <c r="P7" s="66"/>
      <c r="Q7" s="58"/>
      <c r="R7" s="59"/>
      <c r="S7" s="69"/>
      <c r="T7" s="70"/>
      <c r="U7" s="54"/>
      <c r="V7" s="55"/>
      <c r="W7" s="77"/>
      <c r="X7" s="57"/>
    </row>
    <row r="8" spans="2:24" ht="18.75" x14ac:dyDescent="0.25">
      <c r="C8" s="9">
        <v>3740</v>
      </c>
      <c r="D8" s="27" t="s">
        <v>6</v>
      </c>
      <c r="E8" s="54"/>
      <c r="F8" s="55"/>
      <c r="G8" s="56"/>
      <c r="H8" s="57"/>
      <c r="I8" s="34">
        <v>70250.399999999994</v>
      </c>
      <c r="J8" s="51">
        <v>51909.5</v>
      </c>
      <c r="K8" s="52">
        <v>95000</v>
      </c>
      <c r="L8" s="67">
        <v>23750</v>
      </c>
      <c r="M8" s="58"/>
      <c r="N8" s="68"/>
      <c r="O8" s="52"/>
      <c r="P8" s="66"/>
      <c r="Q8" s="58"/>
      <c r="R8" s="59"/>
      <c r="S8" s="69"/>
      <c r="T8" s="71"/>
      <c r="U8" s="58"/>
      <c r="V8" s="59"/>
      <c r="W8" s="52"/>
      <c r="X8" s="66"/>
    </row>
    <row r="9" spans="2:24" ht="18.75" x14ac:dyDescent="0.25">
      <c r="C9" s="9">
        <v>3740</v>
      </c>
      <c r="D9" s="27" t="s">
        <v>7</v>
      </c>
      <c r="E9" s="54"/>
      <c r="F9" s="55"/>
      <c r="G9" s="56"/>
      <c r="H9" s="57"/>
      <c r="I9" s="50"/>
      <c r="J9" s="65"/>
      <c r="K9" s="52"/>
      <c r="L9" s="66"/>
      <c r="M9" s="58"/>
      <c r="N9" s="68"/>
      <c r="O9" s="52"/>
      <c r="P9" s="66"/>
      <c r="Q9" s="58"/>
      <c r="R9" s="59"/>
      <c r="S9" s="69"/>
      <c r="T9" s="71"/>
      <c r="U9" s="58">
        <v>213535.56</v>
      </c>
      <c r="V9" s="78">
        <v>132818</v>
      </c>
      <c r="W9" s="52">
        <v>235000</v>
      </c>
      <c r="X9" s="67">
        <v>265147.93</v>
      </c>
    </row>
    <row r="10" spans="2:24" ht="18.75" x14ac:dyDescent="0.25">
      <c r="C10" s="10">
        <v>993100471</v>
      </c>
      <c r="D10" s="28" t="s">
        <v>8</v>
      </c>
      <c r="E10" s="58"/>
      <c r="F10" s="59"/>
      <c r="G10" s="60"/>
      <c r="H10" s="57"/>
      <c r="I10" s="50">
        <v>579421.25</v>
      </c>
      <c r="J10" s="51">
        <v>368717</v>
      </c>
      <c r="K10" s="52">
        <v>580000</v>
      </c>
      <c r="L10" s="67">
        <v>508238</v>
      </c>
      <c r="M10" s="58"/>
      <c r="N10" s="68"/>
      <c r="O10" s="52"/>
      <c r="P10" s="66"/>
      <c r="Q10" s="58"/>
      <c r="R10" s="59"/>
      <c r="S10" s="69"/>
      <c r="T10" s="71"/>
      <c r="U10" s="58"/>
      <c r="V10" s="59"/>
      <c r="W10" s="52"/>
      <c r="X10" s="66"/>
    </row>
    <row r="11" spans="2:24" ht="18.75" x14ac:dyDescent="0.25">
      <c r="C11" s="11">
        <v>903100091</v>
      </c>
      <c r="D11" s="29" t="s">
        <v>9</v>
      </c>
      <c r="E11" s="58"/>
      <c r="F11" s="59"/>
      <c r="G11" s="60"/>
      <c r="H11" s="57"/>
      <c r="I11" s="50"/>
      <c r="J11" s="65"/>
      <c r="K11" s="52"/>
      <c r="L11" s="57"/>
      <c r="M11" s="50">
        <v>358557.44</v>
      </c>
      <c r="N11" s="51">
        <v>162900.67000000001</v>
      </c>
      <c r="O11" s="52">
        <v>395500</v>
      </c>
      <c r="P11" s="67">
        <v>239916</v>
      </c>
      <c r="Q11" s="58"/>
      <c r="R11" s="59"/>
      <c r="S11" s="69"/>
      <c r="T11" s="71"/>
      <c r="U11" s="58"/>
      <c r="V11" s="59"/>
      <c r="W11" s="52"/>
      <c r="X11" s="66"/>
    </row>
    <row r="12" spans="2:24" ht="18.75" x14ac:dyDescent="0.25">
      <c r="C12" s="11">
        <v>903100061</v>
      </c>
      <c r="D12" s="29" t="s">
        <v>10</v>
      </c>
      <c r="E12" s="58"/>
      <c r="F12" s="59"/>
      <c r="G12" s="60"/>
      <c r="H12" s="57"/>
      <c r="I12" s="50"/>
      <c r="J12" s="65"/>
      <c r="K12" s="52"/>
      <c r="L12" s="57"/>
      <c r="M12" s="50">
        <v>638710.93000000005</v>
      </c>
      <c r="N12" s="51">
        <v>437381.33</v>
      </c>
      <c r="O12" s="52">
        <v>675000</v>
      </c>
      <c r="P12" s="67">
        <v>568182.11</v>
      </c>
      <c r="Q12" s="58"/>
      <c r="R12" s="59"/>
      <c r="S12" s="69"/>
      <c r="T12" s="71"/>
      <c r="U12" s="58"/>
      <c r="V12" s="59"/>
      <c r="W12" s="52"/>
      <c r="X12" s="66"/>
    </row>
    <row r="13" spans="2:24" ht="18.75" x14ac:dyDescent="0.25">
      <c r="C13" s="11">
        <v>903100021</v>
      </c>
      <c r="D13" s="29" t="s">
        <v>11</v>
      </c>
      <c r="E13" s="58"/>
      <c r="F13" s="59"/>
      <c r="G13" s="60"/>
      <c r="H13" s="57"/>
      <c r="I13" s="50"/>
      <c r="J13" s="65"/>
      <c r="K13" s="52"/>
      <c r="L13" s="57"/>
      <c r="M13" s="50"/>
      <c r="N13" s="65"/>
      <c r="O13" s="52">
        <v>5000</v>
      </c>
      <c r="P13" s="67">
        <v>11393</v>
      </c>
      <c r="Q13" s="58"/>
      <c r="R13" s="59"/>
      <c r="S13" s="69"/>
      <c r="T13" s="71"/>
      <c r="U13" s="58"/>
      <c r="V13" s="59"/>
      <c r="W13" s="52"/>
      <c r="X13" s="66"/>
    </row>
    <row r="14" spans="2:24" ht="18.75" x14ac:dyDescent="0.25">
      <c r="C14" s="11">
        <v>213100061</v>
      </c>
      <c r="D14" s="30" t="s">
        <v>12</v>
      </c>
      <c r="E14" s="58"/>
      <c r="F14" s="59"/>
      <c r="G14" s="60"/>
      <c r="H14" s="57"/>
      <c r="I14" s="50"/>
      <c r="J14" s="65"/>
      <c r="K14" s="52"/>
      <c r="L14" s="66"/>
      <c r="M14" s="58"/>
      <c r="N14" s="68"/>
      <c r="O14" s="52"/>
      <c r="P14" s="66"/>
      <c r="Q14" s="72">
        <v>2000000</v>
      </c>
      <c r="R14" s="73">
        <v>750000</v>
      </c>
      <c r="S14" s="74">
        <v>2000000</v>
      </c>
      <c r="T14" s="75">
        <v>750000</v>
      </c>
      <c r="U14" s="58"/>
      <c r="V14" s="59"/>
      <c r="W14" s="52"/>
      <c r="X14" s="66"/>
    </row>
    <row r="15" spans="2:24" ht="38.25" thickBot="1" x14ac:dyDescent="0.3">
      <c r="C15" s="10">
        <v>3741</v>
      </c>
      <c r="D15" s="31" t="s">
        <v>17</v>
      </c>
      <c r="E15" s="58"/>
      <c r="F15" s="59"/>
      <c r="G15" s="60"/>
      <c r="H15" s="57"/>
      <c r="I15" s="50">
        <v>4134332.7800000003</v>
      </c>
      <c r="J15" s="51">
        <f>2365561.79+88291</f>
        <v>2453852.79</v>
      </c>
      <c r="K15" s="52">
        <v>4150000</v>
      </c>
      <c r="L15" s="67">
        <v>3532934.07</v>
      </c>
      <c r="M15" s="58"/>
      <c r="N15" s="51">
        <v>540</v>
      </c>
      <c r="O15" s="52"/>
      <c r="P15" s="66"/>
      <c r="Q15" s="58"/>
      <c r="R15" s="59"/>
      <c r="S15" s="69"/>
      <c r="T15" s="76"/>
      <c r="U15" s="79"/>
      <c r="V15" s="80"/>
      <c r="W15" s="81"/>
      <c r="X15" s="82"/>
    </row>
    <row r="16" spans="2:24" ht="19.5" thickBot="1" x14ac:dyDescent="0.3">
      <c r="C16" s="16" t="s">
        <v>13</v>
      </c>
      <c r="D16" s="32"/>
      <c r="E16" s="61">
        <f>E7+E8+E9+E10+E11+E12+E13+E14+E15</f>
        <v>5430654</v>
      </c>
      <c r="F16" s="62">
        <f>F7+F8+F9+F10+F11+F12+F13+F14+F15</f>
        <v>3775624.25</v>
      </c>
      <c r="G16" s="63">
        <f t="shared" ref="G16:X16" si="0">G7+G8+G9+G10+G11+G12+G13+G14+G15</f>
        <v>5430654</v>
      </c>
      <c r="H16" s="64">
        <f t="shared" si="0"/>
        <v>3775624.25</v>
      </c>
      <c r="I16" s="61">
        <f>I7+I8+I9+I10+I11+I12+I13+I14+I15</f>
        <v>4784004.4300000006</v>
      </c>
      <c r="J16" s="62">
        <f>J7+J8+J9+J10+J11+J12+J13+J14+J15</f>
        <v>2874479.29</v>
      </c>
      <c r="K16" s="63">
        <f t="shared" si="0"/>
        <v>4825000</v>
      </c>
      <c r="L16" s="64">
        <f t="shared" si="0"/>
        <v>4064922.07</v>
      </c>
      <c r="M16" s="61">
        <f t="shared" si="0"/>
        <v>997268.37000000011</v>
      </c>
      <c r="N16" s="62">
        <f t="shared" si="0"/>
        <v>600822</v>
      </c>
      <c r="O16" s="63">
        <f t="shared" si="0"/>
        <v>1075500</v>
      </c>
      <c r="P16" s="64">
        <f t="shared" si="0"/>
        <v>819491.11</v>
      </c>
      <c r="Q16" s="61">
        <f t="shared" si="0"/>
        <v>2000000</v>
      </c>
      <c r="R16" s="62">
        <f t="shared" si="0"/>
        <v>750000</v>
      </c>
      <c r="S16" s="63">
        <f t="shared" si="0"/>
        <v>2000000</v>
      </c>
      <c r="T16" s="64">
        <f t="shared" si="0"/>
        <v>750000</v>
      </c>
      <c r="U16" s="61">
        <f t="shared" si="0"/>
        <v>213535.56</v>
      </c>
      <c r="V16" s="62">
        <f t="shared" si="0"/>
        <v>132818</v>
      </c>
      <c r="W16" s="63">
        <f t="shared" si="0"/>
        <v>235000</v>
      </c>
      <c r="X16" s="64">
        <f t="shared" si="0"/>
        <v>265147.93</v>
      </c>
    </row>
    <row r="17" spans="2:24" ht="19.5" thickBot="1" x14ac:dyDescent="0.3">
      <c r="C17" s="19" t="s">
        <v>20</v>
      </c>
      <c r="D17" s="39" t="s">
        <v>21</v>
      </c>
      <c r="E17" s="35"/>
      <c r="F17" s="21"/>
      <c r="G17" s="20">
        <f>G7-E7</f>
        <v>0</v>
      </c>
      <c r="H17" s="36">
        <f>H16-F16</f>
        <v>0</v>
      </c>
      <c r="I17" s="35"/>
      <c r="J17" s="20"/>
      <c r="K17" s="20">
        <f>K8+K10+K15-I8-I10-I15</f>
        <v>40995.569999999367</v>
      </c>
      <c r="L17" s="36">
        <f>L16-J16</f>
        <v>1190442.7799999998</v>
      </c>
      <c r="M17" s="35"/>
      <c r="N17" s="20"/>
      <c r="O17" s="20">
        <f>O11+O12+O13-M11-M12-M13</f>
        <v>78231.63</v>
      </c>
      <c r="P17" s="36">
        <f>P16-N16</f>
        <v>218669.11</v>
      </c>
      <c r="Q17" s="35"/>
      <c r="R17" s="20"/>
      <c r="S17" s="20">
        <f>S14-Q14</f>
        <v>0</v>
      </c>
      <c r="T17" s="36">
        <f>T16-R16</f>
        <v>0</v>
      </c>
      <c r="U17" s="38"/>
      <c r="V17" s="22"/>
      <c r="W17" s="20">
        <f>W9-U9</f>
        <v>21464.440000000002</v>
      </c>
      <c r="X17" s="36">
        <f>X16-V16</f>
        <v>132329.93</v>
      </c>
    </row>
    <row r="18" spans="2:24" ht="18.75" x14ac:dyDescent="0.25">
      <c r="C18" s="25"/>
      <c r="D18" s="23"/>
      <c r="E18" s="17"/>
      <c r="F18" s="24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8"/>
      <c r="V18" s="18"/>
      <c r="W18" s="17"/>
      <c r="X18" s="18"/>
    </row>
    <row r="19" spans="2:24" ht="18" customHeight="1" x14ac:dyDescent="0.25"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12"/>
    </row>
    <row r="20" spans="2:24" ht="18.75" customHeight="1" x14ac:dyDescent="0.25">
      <c r="B20" s="13"/>
      <c r="C20" s="84" t="s">
        <v>14</v>
      </c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12"/>
    </row>
    <row r="21" spans="2:24" ht="0.75" customHeight="1" x14ac:dyDescent="0.25">
      <c r="B21" s="1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12"/>
    </row>
    <row r="22" spans="2:24" x14ac:dyDescent="0.25">
      <c r="C22" t="s">
        <v>22</v>
      </c>
      <c r="D22" t="s">
        <v>23</v>
      </c>
    </row>
    <row r="23" spans="2:24" x14ac:dyDescent="0.25">
      <c r="C23" t="s">
        <v>22</v>
      </c>
      <c r="D23" t="s">
        <v>47</v>
      </c>
    </row>
    <row r="24" spans="2:24" x14ac:dyDescent="0.25">
      <c r="D24" t="s">
        <v>48</v>
      </c>
    </row>
    <row r="25" spans="2:24" x14ac:dyDescent="0.25">
      <c r="C25" t="s">
        <v>24</v>
      </c>
      <c r="D25" t="s">
        <v>25</v>
      </c>
    </row>
    <row r="26" spans="2:24" x14ac:dyDescent="0.25">
      <c r="C26" t="s">
        <v>50</v>
      </c>
      <c r="D26" t="s">
        <v>51</v>
      </c>
    </row>
    <row r="27" spans="2:24" x14ac:dyDescent="0.25">
      <c r="C27" t="s">
        <v>49</v>
      </c>
    </row>
    <row r="28" spans="2:24" x14ac:dyDescent="0.25">
      <c r="C28" t="s">
        <v>52</v>
      </c>
    </row>
    <row r="30" spans="2:24" x14ac:dyDescent="0.25">
      <c r="C30" s="40" t="s">
        <v>26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2:24" x14ac:dyDescent="0.25">
      <c r="C31" s="40" t="s">
        <v>27</v>
      </c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</row>
    <row r="32" spans="2:24" ht="15.75" x14ac:dyDescent="0.25">
      <c r="C32" s="42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</row>
    <row r="33" spans="3:17" x14ac:dyDescent="0.25">
      <c r="C33" s="43" t="s">
        <v>28</v>
      </c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</row>
    <row r="34" spans="3:17" x14ac:dyDescent="0.25">
      <c r="C34" s="44" t="s">
        <v>29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</row>
    <row r="35" spans="3:17" x14ac:dyDescent="0.25">
      <c r="C35" s="43" t="s">
        <v>30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</row>
    <row r="36" spans="3:17" x14ac:dyDescent="0.25">
      <c r="C36" s="44" t="s">
        <v>31</v>
      </c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</row>
    <row r="37" spans="3:17" x14ac:dyDescent="0.25">
      <c r="C37" s="44" t="s">
        <v>32</v>
      </c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</row>
    <row r="38" spans="3:17" ht="15.75" x14ac:dyDescent="0.25">
      <c r="C38" s="42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</row>
    <row r="39" spans="3:17" ht="15.75" x14ac:dyDescent="0.25">
      <c r="C39" s="42" t="s">
        <v>33</v>
      </c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</row>
    <row r="40" spans="3:17" ht="15.75" x14ac:dyDescent="0.25">
      <c r="C40" s="42" t="s">
        <v>34</v>
      </c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</row>
    <row r="41" spans="3:17" ht="15.75" x14ac:dyDescent="0.25">
      <c r="C41" s="42" t="s">
        <v>35</v>
      </c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</row>
    <row r="42" spans="3:17" ht="15.75" x14ac:dyDescent="0.25">
      <c r="C42" s="42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</row>
    <row r="43" spans="3:17" ht="15.75" x14ac:dyDescent="0.25">
      <c r="C43" s="42" t="s">
        <v>36</v>
      </c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</row>
    <row r="44" spans="3:17" ht="15.75" x14ac:dyDescent="0.25">
      <c r="C44" s="42" t="s">
        <v>37</v>
      </c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</row>
    <row r="45" spans="3:17" ht="15.75" x14ac:dyDescent="0.25">
      <c r="C45" s="42" t="s">
        <v>38</v>
      </c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</row>
    <row r="46" spans="3:17" ht="15.75" x14ac:dyDescent="0.25">
      <c r="C46" s="42" t="s">
        <v>39</v>
      </c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</row>
    <row r="47" spans="3:17" ht="15.75" x14ac:dyDescent="0.25">
      <c r="C47" s="42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</row>
    <row r="48" spans="3:17" ht="15.75" x14ac:dyDescent="0.25">
      <c r="C48" s="42" t="s">
        <v>40</v>
      </c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</row>
    <row r="49" spans="3:17" x14ac:dyDescent="0.25">
      <c r="C49" s="45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</row>
    <row r="50" spans="3:17" x14ac:dyDescent="0.25">
      <c r="C50" s="46" t="s">
        <v>41</v>
      </c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</row>
    <row r="51" spans="3:17" x14ac:dyDescent="0.25">
      <c r="C51" s="47" t="s">
        <v>42</v>
      </c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</row>
    <row r="52" spans="3:17" x14ac:dyDescent="0.25">
      <c r="C52" s="45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</row>
    <row r="53" spans="3:17" x14ac:dyDescent="0.25">
      <c r="C53" s="48" t="s">
        <v>43</v>
      </c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</row>
    <row r="54" spans="3:17" x14ac:dyDescent="0.25">
      <c r="C54" s="48" t="s">
        <v>44</v>
      </c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</row>
    <row r="55" spans="3:17" x14ac:dyDescent="0.25">
      <c r="C55" s="49" t="s">
        <v>45</v>
      </c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</row>
    <row r="56" spans="3:17" x14ac:dyDescent="0.25">
      <c r="C56" s="49" t="s">
        <v>46</v>
      </c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</row>
    <row r="57" spans="3:17" x14ac:dyDescent="0.25"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</row>
  </sheetData>
  <mergeCells count="3">
    <mergeCell ref="C3:G3"/>
    <mergeCell ref="C19:S19"/>
    <mergeCell ref="C20:S21"/>
  </mergeCells>
  <hyperlinks>
    <hyperlink ref="C33" r:id="rId1" display="mailto:matej.dostalek@upol.cz"/>
    <hyperlink ref="C35" r:id="rId2" display="mailto:martin.kubala@upol.cz"/>
  </hyperlinks>
  <pageMargins left="0.7" right="0.7" top="0.78740157499999996" bottom="0.78740157499999996" header="0.3" footer="0.3"/>
  <pageSetup paperSize="8" scale="43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Lenka Káňová</dc:creator>
  <cp:lastModifiedBy>Ing. Lenka Káňová</cp:lastModifiedBy>
  <cp:lastPrinted>2019-10-03T07:28:47Z</cp:lastPrinted>
  <dcterms:created xsi:type="dcterms:W3CDTF">2019-03-26T12:34:44Z</dcterms:created>
  <dcterms:modified xsi:type="dcterms:W3CDTF">2019-10-08T07:58:40Z</dcterms:modified>
</cp:coreProperties>
</file>