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7795" windowHeight="12225"/>
  </bookViews>
  <sheets>
    <sheet name="Cen.aktivity" sheetId="1" r:id="rId1"/>
    <sheet name="Přehled RUP a CP 11,19,30 2015" sheetId="2" state="hidden" r:id="rId2"/>
  </sheets>
  <calcPr calcId="145621"/>
</workbook>
</file>

<file path=xl/calcChain.xml><?xml version="1.0" encoding="utf-8"?>
<calcChain xmlns="http://schemas.openxmlformats.org/spreadsheetml/2006/main">
  <c r="C21" i="1" l="1"/>
  <c r="C11" i="1"/>
  <c r="K32" i="2" l="1"/>
  <c r="C27" i="1" l="1"/>
  <c r="G28" i="2"/>
  <c r="M22" i="2"/>
  <c r="F21" i="2"/>
  <c r="E20" i="2"/>
  <c r="E21" i="2" s="1"/>
  <c r="G21" i="2" s="1"/>
  <c r="B12" i="2"/>
  <c r="B14" i="2" s="1"/>
  <c r="B18" i="2" s="1"/>
  <c r="B20" i="2" s="1"/>
  <c r="M10" i="2"/>
  <c r="M13" i="2" s="1"/>
  <c r="J9" i="2"/>
  <c r="G7" i="2"/>
  <c r="G23" i="2" l="1"/>
  <c r="G30" i="2" s="1"/>
  <c r="G31" i="2" s="1"/>
</calcChain>
</file>

<file path=xl/sharedStrings.xml><?xml version="1.0" encoding="utf-8"?>
<sst xmlns="http://schemas.openxmlformats.org/spreadsheetml/2006/main" count="99" uniqueCount="91">
  <si>
    <t>Náklady celkem</t>
  </si>
  <si>
    <t>příspěvek cizinci</t>
  </si>
  <si>
    <t>FPP tvorba</t>
  </si>
  <si>
    <t>Odpisy z dotací</t>
  </si>
  <si>
    <t>režie post up</t>
  </si>
  <si>
    <t>U3V</t>
  </si>
  <si>
    <t>zdroj 11 náklady</t>
  </si>
  <si>
    <t>zdroj 30 náklady</t>
  </si>
  <si>
    <t>11 + 30</t>
  </si>
  <si>
    <t>Rok 2015</t>
  </si>
  <si>
    <t>Zdroj 11 a 30</t>
  </si>
  <si>
    <t>zdroj 19 bez SPP</t>
  </si>
  <si>
    <t>zúčt FPp</t>
  </si>
  <si>
    <t>zúčt FO</t>
  </si>
  <si>
    <t>Rektorát</t>
  </si>
  <si>
    <t>příjmy neúčelové</t>
  </si>
  <si>
    <t>úroky</t>
  </si>
  <si>
    <t>celkem</t>
  </si>
  <si>
    <t>náklady neúčelové</t>
  </si>
  <si>
    <t>celkem po úpravách</t>
  </si>
  <si>
    <t>nájmy vč. SKM 500 tis.</t>
  </si>
  <si>
    <t>CP</t>
  </si>
  <si>
    <t xml:space="preserve">nájmy </t>
  </si>
  <si>
    <t>SKM</t>
  </si>
  <si>
    <t xml:space="preserve">Prodej nemovitosti </t>
  </si>
  <si>
    <t>?</t>
  </si>
  <si>
    <t>byty ?</t>
  </si>
  <si>
    <t xml:space="preserve">identifikační karty </t>
  </si>
  <si>
    <t>my nebo CVT?</t>
  </si>
  <si>
    <t>náklady</t>
  </si>
  <si>
    <t>úroky dostavba</t>
  </si>
  <si>
    <t>soudní poplatky</t>
  </si>
  <si>
    <t>konvikt</t>
  </si>
  <si>
    <t>bankovní poplatky</t>
  </si>
  <si>
    <t>přeúčtování na CP</t>
  </si>
  <si>
    <t>zdroj 11 a 30</t>
  </si>
  <si>
    <t>Náklady bez SPP</t>
  </si>
  <si>
    <t>Náklady SPP CP</t>
  </si>
  <si>
    <t>Odpisy</t>
  </si>
  <si>
    <t>CP co bude na RUP</t>
  </si>
  <si>
    <t>Propagace</t>
  </si>
  <si>
    <t>FR</t>
  </si>
  <si>
    <t>Gaudeamus</t>
  </si>
  <si>
    <t>odborné posudky</t>
  </si>
  <si>
    <t>monitorování kotelen</t>
  </si>
  <si>
    <t>Ateneo</t>
  </si>
  <si>
    <t>Pojištění budovy</t>
  </si>
  <si>
    <t>Pojištění studenti</t>
  </si>
  <si>
    <t>Pojištění ostatní</t>
  </si>
  <si>
    <t>Magion</t>
  </si>
  <si>
    <t>Náklady SPP celkem</t>
  </si>
  <si>
    <t>Mzdy</t>
  </si>
  <si>
    <t>vnitro autopr., hala</t>
  </si>
  <si>
    <t>Celkem 11 a 30</t>
  </si>
  <si>
    <t>HF + SF</t>
  </si>
  <si>
    <t>Rozpočet ost. CJ</t>
  </si>
  <si>
    <t>CP SPP ost. CJ</t>
  </si>
  <si>
    <t xml:space="preserve">Celkem CJ </t>
  </si>
  <si>
    <t>Celkem CJ  vč. HF a SF</t>
  </si>
  <si>
    <t>Rozpočet 2015</t>
  </si>
  <si>
    <t>investice</t>
  </si>
  <si>
    <t>skutečnost</t>
  </si>
  <si>
    <t xml:space="preserve">Název položky </t>
  </si>
  <si>
    <t xml:space="preserve">Centrálně hrazené osobní náklady </t>
  </si>
  <si>
    <t>Centrálně hrazené nájmy</t>
  </si>
  <si>
    <t>Odpisy hmotného a nehmotného majetku</t>
  </si>
  <si>
    <t>Pojištění staveb a budov a ostatní pojistné</t>
  </si>
  <si>
    <t>Monitorování kotelen</t>
  </si>
  <si>
    <t xml:space="preserve">Rektorát </t>
  </si>
  <si>
    <t xml:space="preserve">VUP </t>
  </si>
  <si>
    <t>Provoz Zbrojnice</t>
  </si>
  <si>
    <t>ASC</t>
  </si>
  <si>
    <t>I.</t>
  </si>
  <si>
    <t>II.</t>
  </si>
  <si>
    <t>III.</t>
  </si>
  <si>
    <t xml:space="preserve">Stavební investice </t>
  </si>
  <si>
    <t>IV.</t>
  </si>
  <si>
    <t>Fond rektora</t>
  </si>
  <si>
    <t>V.</t>
  </si>
  <si>
    <t>Havarijní fond</t>
  </si>
  <si>
    <t>Celkem</t>
  </si>
  <si>
    <t>Služby (audit, odb. posudky )</t>
  </si>
  <si>
    <t>Poplatky a příspěvky za členství (EUA,RVŠ,ČKR)</t>
  </si>
  <si>
    <t>Potřeba financování centrálních celouniverzitních aktivit</t>
  </si>
  <si>
    <t>KI</t>
  </si>
  <si>
    <t>CVT</t>
  </si>
  <si>
    <t>KUP</t>
  </si>
  <si>
    <t>návrh 2019</t>
  </si>
  <si>
    <t>Mandatorní výdaje celkem</t>
  </si>
  <si>
    <t xml:space="preserve">Centrální jednotky </t>
  </si>
  <si>
    <t xml:space="preserve">Celkem centrální jednotky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</si>
</sst>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0" fillId="0" borderId="5" xfId="0" applyBorder="1"/>
    <xf numFmtId="3" fontId="1" fillId="0" borderId="1" xfId="0" applyNumberFormat="1" applyFont="1" applyBorder="1"/>
    <xf numFmtId="0" fontId="0" fillId="0" borderId="1" xfId="0" applyFill="1" applyBorder="1"/>
    <xf numFmtId="3" fontId="0" fillId="0" borderId="1" xfId="0" applyNumberFormat="1" applyFill="1" applyBorder="1"/>
    <xf numFmtId="3" fontId="0" fillId="0" borderId="1" xfId="0" applyNumberFormat="1" applyFont="1" applyBorder="1"/>
    <xf numFmtId="0" fontId="2" fillId="0" borderId="0" xfId="1"/>
    <xf numFmtId="0" fontId="3" fillId="0" borderId="0" xfId="1" applyFont="1"/>
    <xf numFmtId="0" fontId="2" fillId="0" borderId="0" xfId="1" applyAlignment="1">
      <alignment horizontal="right"/>
    </xf>
    <xf numFmtId="0" fontId="4" fillId="0" borderId="0" xfId="0" applyFont="1"/>
    <xf numFmtId="0" fontId="5" fillId="0" borderId="6" xfId="1" applyFont="1" applyBorder="1"/>
    <xf numFmtId="0" fontId="6" fillId="0" borderId="7" xfId="1" applyFont="1" applyBorder="1" applyAlignment="1">
      <alignment horizontal="left"/>
    </xf>
    <xf numFmtId="0" fontId="6" fillId="0" borderId="6" xfId="1" applyFont="1" applyFill="1" applyBorder="1" applyAlignment="1">
      <alignment horizontal="center"/>
    </xf>
    <xf numFmtId="0" fontId="7" fillId="0" borderId="8" xfId="1" applyFont="1" applyBorder="1"/>
    <xf numFmtId="0" fontId="7" fillId="0" borderId="11" xfId="1" applyFont="1" applyBorder="1"/>
    <xf numFmtId="0" fontId="8" fillId="0" borderId="9" xfId="1" applyFont="1" applyBorder="1"/>
    <xf numFmtId="0" fontId="2" fillId="0" borderId="0" xfId="1" applyBorder="1"/>
    <xf numFmtId="0" fontId="6" fillId="0" borderId="0" xfId="1" applyFont="1" applyFill="1" applyBorder="1"/>
    <xf numFmtId="3" fontId="6" fillId="0" borderId="0" xfId="1" applyNumberFormat="1" applyFont="1" applyFill="1" applyBorder="1"/>
    <xf numFmtId="0" fontId="2" fillId="0" borderId="6" xfId="1" applyBorder="1"/>
    <xf numFmtId="0" fontId="6" fillId="0" borderId="7" xfId="1" applyFont="1" applyFill="1" applyBorder="1"/>
    <xf numFmtId="3" fontId="6" fillId="0" borderId="6" xfId="1" applyNumberFormat="1" applyFont="1" applyFill="1" applyBorder="1"/>
    <xf numFmtId="3" fontId="0" fillId="2" borderId="1" xfId="0" applyNumberFormat="1" applyFill="1" applyBorder="1"/>
    <xf numFmtId="3" fontId="1" fillId="2" borderId="1" xfId="0" applyNumberFormat="1" applyFont="1" applyFill="1" applyBorder="1"/>
    <xf numFmtId="0" fontId="0" fillId="0" borderId="12" xfId="0" applyBorder="1"/>
    <xf numFmtId="3" fontId="0" fillId="4" borderId="12" xfId="0" applyNumberFormat="1" applyFill="1" applyBorder="1"/>
    <xf numFmtId="0" fontId="0" fillId="0" borderId="4" xfId="0" applyBorder="1"/>
    <xf numFmtId="0" fontId="0" fillId="0" borderId="13" xfId="0" applyBorder="1"/>
    <xf numFmtId="0" fontId="0" fillId="3" borderId="1" xfId="0" applyFill="1" applyBorder="1"/>
    <xf numFmtId="0" fontId="0" fillId="3" borderId="12" xfId="0" applyFill="1" applyBorder="1"/>
    <xf numFmtId="0" fontId="0" fillId="3" borderId="14" xfId="0" applyFill="1" applyBorder="1"/>
    <xf numFmtId="0" fontId="0" fillId="0" borderId="15" xfId="0" applyBorder="1"/>
    <xf numFmtId="0" fontId="0" fillId="0" borderId="9" xfId="0" applyBorder="1"/>
    <xf numFmtId="0" fontId="0" fillId="0" borderId="16" xfId="0" applyBorder="1"/>
    <xf numFmtId="0" fontId="9" fillId="0" borderId="0" xfId="0" applyFont="1"/>
    <xf numFmtId="3" fontId="9" fillId="0" borderId="0" xfId="0" applyNumberFormat="1" applyFont="1"/>
    <xf numFmtId="3" fontId="10" fillId="0" borderId="0" xfId="0" applyNumberFormat="1" applyFont="1"/>
    <xf numFmtId="0" fontId="11" fillId="0" borderId="0" xfId="0" applyFont="1"/>
    <xf numFmtId="0" fontId="13" fillId="0" borderId="0" xfId="0" applyFont="1"/>
    <xf numFmtId="0" fontId="12" fillId="0" borderId="0" xfId="0" applyFont="1"/>
    <xf numFmtId="0" fontId="8" fillId="0" borderId="9" xfId="1" quotePrefix="1" applyFont="1" applyBorder="1" applyAlignment="1">
      <alignment horizontal="left"/>
    </xf>
    <xf numFmtId="0" fontId="8" fillId="5" borderId="9" xfId="1" applyFont="1" applyFill="1" applyBorder="1"/>
    <xf numFmtId="0" fontId="2" fillId="0" borderId="19" xfId="1" applyBorder="1"/>
    <xf numFmtId="0" fontId="8" fillId="0" borderId="18" xfId="1" applyFont="1" applyFill="1" applyBorder="1"/>
    <xf numFmtId="0" fontId="8" fillId="0" borderId="20" xfId="1" applyFont="1" applyFill="1" applyBorder="1"/>
    <xf numFmtId="0" fontId="6" fillId="0" borderId="6" xfId="1" applyFont="1" applyFill="1" applyBorder="1"/>
    <xf numFmtId="0" fontId="14" fillId="0" borderId="6" xfId="1" applyFont="1" applyBorder="1"/>
    <xf numFmtId="0" fontId="14" fillId="0" borderId="17" xfId="1" applyFont="1" applyBorder="1"/>
    <xf numFmtId="0" fontId="8" fillId="0" borderId="21" xfId="1" applyFont="1" applyFill="1" applyBorder="1"/>
    <xf numFmtId="0" fontId="2" fillId="0" borderId="22" xfId="1" applyBorder="1"/>
    <xf numFmtId="0" fontId="8" fillId="0" borderId="23" xfId="1" applyFont="1" applyFill="1" applyBorder="1"/>
    <xf numFmtId="14" fontId="15" fillId="0" borderId="0" xfId="1" applyNumberFormat="1" applyFont="1" applyFill="1" applyBorder="1"/>
    <xf numFmtId="0" fontId="0" fillId="0" borderId="0" xfId="0" applyBorder="1"/>
    <xf numFmtId="3" fontId="14" fillId="5" borderId="8" xfId="1" applyNumberFormat="1" applyFont="1" applyFill="1" applyBorder="1"/>
    <xf numFmtId="3" fontId="14" fillId="5" borderId="10" xfId="1" applyNumberFormat="1" applyFont="1" applyFill="1" applyBorder="1"/>
    <xf numFmtId="3" fontId="14" fillId="0" borderId="25" xfId="1" applyNumberFormat="1" applyFont="1" applyBorder="1"/>
    <xf numFmtId="3" fontId="6" fillId="0" borderId="8" xfId="1" applyNumberFormat="1" applyFont="1" applyFill="1" applyBorder="1"/>
    <xf numFmtId="3" fontId="6" fillId="0" borderId="10" xfId="1" applyNumberFormat="1" applyFont="1" applyFill="1" applyBorder="1"/>
    <xf numFmtId="3" fontId="6" fillId="0" borderId="11" xfId="1" applyNumberFormat="1" applyFont="1" applyFill="1" applyBorder="1"/>
    <xf numFmtId="3" fontId="6" fillId="0" borderId="25" xfId="1" applyNumberFormat="1" applyFont="1" applyFill="1" applyBorder="1"/>
    <xf numFmtId="0" fontId="15" fillId="0" borderId="0" xfId="1" applyFont="1" applyFill="1" applyBorder="1"/>
    <xf numFmtId="3" fontId="16" fillId="0" borderId="0" xfId="1" applyNumberFormat="1" applyFont="1" applyFill="1" applyBorder="1"/>
    <xf numFmtId="0" fontId="16" fillId="0" borderId="0" xfId="1" applyFont="1" applyFill="1" applyBorder="1"/>
    <xf numFmtId="3" fontId="8" fillId="0" borderId="6" xfId="1" applyNumberFormat="1" applyFont="1" applyFill="1" applyBorder="1"/>
    <xf numFmtId="3" fontId="14" fillId="0" borderId="6" xfId="1" applyNumberFormat="1" applyFont="1" applyBorder="1"/>
    <xf numFmtId="0" fontId="6" fillId="0" borderId="24" xfId="1" applyFont="1" applyFill="1" applyBorder="1"/>
  </cellXfs>
  <cellStyles count="2">
    <cellStyle name="Normální" xfId="0" builtinId="0"/>
    <cellStyle name="normální_R CJ a CP 2012 v1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C15" sqref="C15"/>
    </sheetView>
  </sheetViews>
  <sheetFormatPr defaultRowHeight="15" x14ac:dyDescent="0.25"/>
  <cols>
    <col min="1" max="1" width="6.140625" customWidth="1"/>
    <col min="2" max="2" width="56.42578125" customWidth="1"/>
    <col min="3" max="3" width="24.28515625" customWidth="1"/>
    <col min="256" max="256" width="6.140625" customWidth="1"/>
    <col min="257" max="257" width="49" customWidth="1"/>
    <col min="258" max="258" width="17.140625" customWidth="1"/>
    <col min="259" max="259" width="21.5703125" customWidth="1"/>
    <col min="512" max="512" width="6.140625" customWidth="1"/>
    <col min="513" max="513" width="49" customWidth="1"/>
    <col min="514" max="514" width="17.140625" customWidth="1"/>
    <col min="515" max="515" width="21.5703125" customWidth="1"/>
    <col min="768" max="768" width="6.140625" customWidth="1"/>
    <col min="769" max="769" width="49" customWidth="1"/>
    <col min="770" max="770" width="17.140625" customWidth="1"/>
    <col min="771" max="771" width="21.5703125" customWidth="1"/>
    <col min="1024" max="1024" width="6.140625" customWidth="1"/>
    <col min="1025" max="1025" width="49" customWidth="1"/>
    <col min="1026" max="1026" width="17.140625" customWidth="1"/>
    <col min="1027" max="1027" width="21.5703125" customWidth="1"/>
    <col min="1280" max="1280" width="6.140625" customWidth="1"/>
    <col min="1281" max="1281" width="49" customWidth="1"/>
    <col min="1282" max="1282" width="17.140625" customWidth="1"/>
    <col min="1283" max="1283" width="21.5703125" customWidth="1"/>
    <col min="1536" max="1536" width="6.140625" customWidth="1"/>
    <col min="1537" max="1537" width="49" customWidth="1"/>
    <col min="1538" max="1538" width="17.140625" customWidth="1"/>
    <col min="1539" max="1539" width="21.5703125" customWidth="1"/>
    <col min="1792" max="1792" width="6.140625" customWidth="1"/>
    <col min="1793" max="1793" width="49" customWidth="1"/>
    <col min="1794" max="1794" width="17.140625" customWidth="1"/>
    <col min="1795" max="1795" width="21.5703125" customWidth="1"/>
    <col min="2048" max="2048" width="6.140625" customWidth="1"/>
    <col min="2049" max="2049" width="49" customWidth="1"/>
    <col min="2050" max="2050" width="17.140625" customWidth="1"/>
    <col min="2051" max="2051" width="21.5703125" customWidth="1"/>
    <col min="2304" max="2304" width="6.140625" customWidth="1"/>
    <col min="2305" max="2305" width="49" customWidth="1"/>
    <col min="2306" max="2306" width="17.140625" customWidth="1"/>
    <col min="2307" max="2307" width="21.5703125" customWidth="1"/>
    <col min="2560" max="2560" width="6.140625" customWidth="1"/>
    <col min="2561" max="2561" width="49" customWidth="1"/>
    <col min="2562" max="2562" width="17.140625" customWidth="1"/>
    <col min="2563" max="2563" width="21.5703125" customWidth="1"/>
    <col min="2816" max="2816" width="6.140625" customWidth="1"/>
    <col min="2817" max="2817" width="49" customWidth="1"/>
    <col min="2818" max="2818" width="17.140625" customWidth="1"/>
    <col min="2819" max="2819" width="21.5703125" customWidth="1"/>
    <col min="3072" max="3072" width="6.140625" customWidth="1"/>
    <col min="3073" max="3073" width="49" customWidth="1"/>
    <col min="3074" max="3074" width="17.140625" customWidth="1"/>
    <col min="3075" max="3075" width="21.5703125" customWidth="1"/>
    <col min="3328" max="3328" width="6.140625" customWidth="1"/>
    <col min="3329" max="3329" width="49" customWidth="1"/>
    <col min="3330" max="3330" width="17.140625" customWidth="1"/>
    <col min="3331" max="3331" width="21.5703125" customWidth="1"/>
    <col min="3584" max="3584" width="6.140625" customWidth="1"/>
    <col min="3585" max="3585" width="49" customWidth="1"/>
    <col min="3586" max="3586" width="17.140625" customWidth="1"/>
    <col min="3587" max="3587" width="21.5703125" customWidth="1"/>
    <col min="3840" max="3840" width="6.140625" customWidth="1"/>
    <col min="3841" max="3841" width="49" customWidth="1"/>
    <col min="3842" max="3842" width="17.140625" customWidth="1"/>
    <col min="3843" max="3843" width="21.5703125" customWidth="1"/>
    <col min="4096" max="4096" width="6.140625" customWidth="1"/>
    <col min="4097" max="4097" width="49" customWidth="1"/>
    <col min="4098" max="4098" width="17.140625" customWidth="1"/>
    <col min="4099" max="4099" width="21.5703125" customWidth="1"/>
    <col min="4352" max="4352" width="6.140625" customWidth="1"/>
    <col min="4353" max="4353" width="49" customWidth="1"/>
    <col min="4354" max="4354" width="17.140625" customWidth="1"/>
    <col min="4355" max="4355" width="21.5703125" customWidth="1"/>
    <col min="4608" max="4608" width="6.140625" customWidth="1"/>
    <col min="4609" max="4609" width="49" customWidth="1"/>
    <col min="4610" max="4610" width="17.140625" customWidth="1"/>
    <col min="4611" max="4611" width="21.5703125" customWidth="1"/>
    <col min="4864" max="4864" width="6.140625" customWidth="1"/>
    <col min="4865" max="4865" width="49" customWidth="1"/>
    <col min="4866" max="4866" width="17.140625" customWidth="1"/>
    <col min="4867" max="4867" width="21.5703125" customWidth="1"/>
    <col min="5120" max="5120" width="6.140625" customWidth="1"/>
    <col min="5121" max="5121" width="49" customWidth="1"/>
    <col min="5122" max="5122" width="17.140625" customWidth="1"/>
    <col min="5123" max="5123" width="21.5703125" customWidth="1"/>
    <col min="5376" max="5376" width="6.140625" customWidth="1"/>
    <col min="5377" max="5377" width="49" customWidth="1"/>
    <col min="5378" max="5378" width="17.140625" customWidth="1"/>
    <col min="5379" max="5379" width="21.5703125" customWidth="1"/>
    <col min="5632" max="5632" width="6.140625" customWidth="1"/>
    <col min="5633" max="5633" width="49" customWidth="1"/>
    <col min="5634" max="5634" width="17.140625" customWidth="1"/>
    <col min="5635" max="5635" width="21.5703125" customWidth="1"/>
    <col min="5888" max="5888" width="6.140625" customWidth="1"/>
    <col min="5889" max="5889" width="49" customWidth="1"/>
    <col min="5890" max="5890" width="17.140625" customWidth="1"/>
    <col min="5891" max="5891" width="21.5703125" customWidth="1"/>
    <col min="6144" max="6144" width="6.140625" customWidth="1"/>
    <col min="6145" max="6145" width="49" customWidth="1"/>
    <col min="6146" max="6146" width="17.140625" customWidth="1"/>
    <col min="6147" max="6147" width="21.5703125" customWidth="1"/>
    <col min="6400" max="6400" width="6.140625" customWidth="1"/>
    <col min="6401" max="6401" width="49" customWidth="1"/>
    <col min="6402" max="6402" width="17.140625" customWidth="1"/>
    <col min="6403" max="6403" width="21.5703125" customWidth="1"/>
    <col min="6656" max="6656" width="6.140625" customWidth="1"/>
    <col min="6657" max="6657" width="49" customWidth="1"/>
    <col min="6658" max="6658" width="17.140625" customWidth="1"/>
    <col min="6659" max="6659" width="21.5703125" customWidth="1"/>
    <col min="6912" max="6912" width="6.140625" customWidth="1"/>
    <col min="6913" max="6913" width="49" customWidth="1"/>
    <col min="6914" max="6914" width="17.140625" customWidth="1"/>
    <col min="6915" max="6915" width="21.5703125" customWidth="1"/>
    <col min="7168" max="7168" width="6.140625" customWidth="1"/>
    <col min="7169" max="7169" width="49" customWidth="1"/>
    <col min="7170" max="7170" width="17.140625" customWidth="1"/>
    <col min="7171" max="7171" width="21.5703125" customWidth="1"/>
    <col min="7424" max="7424" width="6.140625" customWidth="1"/>
    <col min="7425" max="7425" width="49" customWidth="1"/>
    <col min="7426" max="7426" width="17.140625" customWidth="1"/>
    <col min="7427" max="7427" width="21.5703125" customWidth="1"/>
    <col min="7680" max="7680" width="6.140625" customWidth="1"/>
    <col min="7681" max="7681" width="49" customWidth="1"/>
    <col min="7682" max="7682" width="17.140625" customWidth="1"/>
    <col min="7683" max="7683" width="21.5703125" customWidth="1"/>
    <col min="7936" max="7936" width="6.140625" customWidth="1"/>
    <col min="7937" max="7937" width="49" customWidth="1"/>
    <col min="7938" max="7938" width="17.140625" customWidth="1"/>
    <col min="7939" max="7939" width="21.5703125" customWidth="1"/>
    <col min="8192" max="8192" width="6.140625" customWidth="1"/>
    <col min="8193" max="8193" width="49" customWidth="1"/>
    <col min="8194" max="8194" width="17.140625" customWidth="1"/>
    <col min="8195" max="8195" width="21.5703125" customWidth="1"/>
    <col min="8448" max="8448" width="6.140625" customWidth="1"/>
    <col min="8449" max="8449" width="49" customWidth="1"/>
    <col min="8450" max="8450" width="17.140625" customWidth="1"/>
    <col min="8451" max="8451" width="21.5703125" customWidth="1"/>
    <col min="8704" max="8704" width="6.140625" customWidth="1"/>
    <col min="8705" max="8705" width="49" customWidth="1"/>
    <col min="8706" max="8706" width="17.140625" customWidth="1"/>
    <col min="8707" max="8707" width="21.5703125" customWidth="1"/>
    <col min="8960" max="8960" width="6.140625" customWidth="1"/>
    <col min="8961" max="8961" width="49" customWidth="1"/>
    <col min="8962" max="8962" width="17.140625" customWidth="1"/>
    <col min="8963" max="8963" width="21.5703125" customWidth="1"/>
    <col min="9216" max="9216" width="6.140625" customWidth="1"/>
    <col min="9217" max="9217" width="49" customWidth="1"/>
    <col min="9218" max="9218" width="17.140625" customWidth="1"/>
    <col min="9219" max="9219" width="21.5703125" customWidth="1"/>
    <col min="9472" max="9472" width="6.140625" customWidth="1"/>
    <col min="9473" max="9473" width="49" customWidth="1"/>
    <col min="9474" max="9474" width="17.140625" customWidth="1"/>
    <col min="9475" max="9475" width="21.5703125" customWidth="1"/>
    <col min="9728" max="9728" width="6.140625" customWidth="1"/>
    <col min="9729" max="9729" width="49" customWidth="1"/>
    <col min="9730" max="9730" width="17.140625" customWidth="1"/>
    <col min="9731" max="9731" width="21.5703125" customWidth="1"/>
    <col min="9984" max="9984" width="6.140625" customWidth="1"/>
    <col min="9985" max="9985" width="49" customWidth="1"/>
    <col min="9986" max="9986" width="17.140625" customWidth="1"/>
    <col min="9987" max="9987" width="21.5703125" customWidth="1"/>
    <col min="10240" max="10240" width="6.140625" customWidth="1"/>
    <col min="10241" max="10241" width="49" customWidth="1"/>
    <col min="10242" max="10242" width="17.140625" customWidth="1"/>
    <col min="10243" max="10243" width="21.5703125" customWidth="1"/>
    <col min="10496" max="10496" width="6.140625" customWidth="1"/>
    <col min="10497" max="10497" width="49" customWidth="1"/>
    <col min="10498" max="10498" width="17.140625" customWidth="1"/>
    <col min="10499" max="10499" width="21.5703125" customWidth="1"/>
    <col min="10752" max="10752" width="6.140625" customWidth="1"/>
    <col min="10753" max="10753" width="49" customWidth="1"/>
    <col min="10754" max="10754" width="17.140625" customWidth="1"/>
    <col min="10755" max="10755" width="21.5703125" customWidth="1"/>
    <col min="11008" max="11008" width="6.140625" customWidth="1"/>
    <col min="11009" max="11009" width="49" customWidth="1"/>
    <col min="11010" max="11010" width="17.140625" customWidth="1"/>
    <col min="11011" max="11011" width="21.5703125" customWidth="1"/>
    <col min="11264" max="11264" width="6.140625" customWidth="1"/>
    <col min="11265" max="11265" width="49" customWidth="1"/>
    <col min="11266" max="11266" width="17.140625" customWidth="1"/>
    <col min="11267" max="11267" width="21.5703125" customWidth="1"/>
    <col min="11520" max="11520" width="6.140625" customWidth="1"/>
    <col min="11521" max="11521" width="49" customWidth="1"/>
    <col min="11522" max="11522" width="17.140625" customWidth="1"/>
    <col min="11523" max="11523" width="21.5703125" customWidth="1"/>
    <col min="11776" max="11776" width="6.140625" customWidth="1"/>
    <col min="11777" max="11777" width="49" customWidth="1"/>
    <col min="11778" max="11778" width="17.140625" customWidth="1"/>
    <col min="11779" max="11779" width="21.5703125" customWidth="1"/>
    <col min="12032" max="12032" width="6.140625" customWidth="1"/>
    <col min="12033" max="12033" width="49" customWidth="1"/>
    <col min="12034" max="12034" width="17.140625" customWidth="1"/>
    <col min="12035" max="12035" width="21.5703125" customWidth="1"/>
    <col min="12288" max="12288" width="6.140625" customWidth="1"/>
    <col min="12289" max="12289" width="49" customWidth="1"/>
    <col min="12290" max="12290" width="17.140625" customWidth="1"/>
    <col min="12291" max="12291" width="21.5703125" customWidth="1"/>
    <col min="12544" max="12544" width="6.140625" customWidth="1"/>
    <col min="12545" max="12545" width="49" customWidth="1"/>
    <col min="12546" max="12546" width="17.140625" customWidth="1"/>
    <col min="12547" max="12547" width="21.5703125" customWidth="1"/>
    <col min="12800" max="12800" width="6.140625" customWidth="1"/>
    <col min="12801" max="12801" width="49" customWidth="1"/>
    <col min="12802" max="12802" width="17.140625" customWidth="1"/>
    <col min="12803" max="12803" width="21.5703125" customWidth="1"/>
    <col min="13056" max="13056" width="6.140625" customWidth="1"/>
    <col min="13057" max="13057" width="49" customWidth="1"/>
    <col min="13058" max="13058" width="17.140625" customWidth="1"/>
    <col min="13059" max="13059" width="21.5703125" customWidth="1"/>
    <col min="13312" max="13312" width="6.140625" customWidth="1"/>
    <col min="13313" max="13313" width="49" customWidth="1"/>
    <col min="13314" max="13314" width="17.140625" customWidth="1"/>
    <col min="13315" max="13315" width="21.5703125" customWidth="1"/>
    <col min="13568" max="13568" width="6.140625" customWidth="1"/>
    <col min="13569" max="13569" width="49" customWidth="1"/>
    <col min="13570" max="13570" width="17.140625" customWidth="1"/>
    <col min="13571" max="13571" width="21.5703125" customWidth="1"/>
    <col min="13824" max="13824" width="6.140625" customWidth="1"/>
    <col min="13825" max="13825" width="49" customWidth="1"/>
    <col min="13826" max="13826" width="17.140625" customWidth="1"/>
    <col min="13827" max="13827" width="21.5703125" customWidth="1"/>
    <col min="14080" max="14080" width="6.140625" customWidth="1"/>
    <col min="14081" max="14081" width="49" customWidth="1"/>
    <col min="14082" max="14082" width="17.140625" customWidth="1"/>
    <col min="14083" max="14083" width="21.5703125" customWidth="1"/>
    <col min="14336" max="14336" width="6.140625" customWidth="1"/>
    <col min="14337" max="14337" width="49" customWidth="1"/>
    <col min="14338" max="14338" width="17.140625" customWidth="1"/>
    <col min="14339" max="14339" width="21.5703125" customWidth="1"/>
    <col min="14592" max="14592" width="6.140625" customWidth="1"/>
    <col min="14593" max="14593" width="49" customWidth="1"/>
    <col min="14594" max="14594" width="17.140625" customWidth="1"/>
    <col min="14595" max="14595" width="21.5703125" customWidth="1"/>
    <col min="14848" max="14848" width="6.140625" customWidth="1"/>
    <col min="14849" max="14849" width="49" customWidth="1"/>
    <col min="14850" max="14850" width="17.140625" customWidth="1"/>
    <col min="14851" max="14851" width="21.5703125" customWidth="1"/>
    <col min="15104" max="15104" width="6.140625" customWidth="1"/>
    <col min="15105" max="15105" width="49" customWidth="1"/>
    <col min="15106" max="15106" width="17.140625" customWidth="1"/>
    <col min="15107" max="15107" width="21.5703125" customWidth="1"/>
    <col min="15360" max="15360" width="6.140625" customWidth="1"/>
    <col min="15361" max="15361" width="49" customWidth="1"/>
    <col min="15362" max="15362" width="17.140625" customWidth="1"/>
    <col min="15363" max="15363" width="21.5703125" customWidth="1"/>
    <col min="15616" max="15616" width="6.140625" customWidth="1"/>
    <col min="15617" max="15617" width="49" customWidth="1"/>
    <col min="15618" max="15618" width="17.140625" customWidth="1"/>
    <col min="15619" max="15619" width="21.5703125" customWidth="1"/>
    <col min="15872" max="15872" width="6.140625" customWidth="1"/>
    <col min="15873" max="15873" width="49" customWidth="1"/>
    <col min="15874" max="15874" width="17.140625" customWidth="1"/>
    <col min="15875" max="15875" width="21.5703125" customWidth="1"/>
    <col min="16128" max="16128" width="6.140625" customWidth="1"/>
    <col min="16129" max="16129" width="49" customWidth="1"/>
    <col min="16130" max="16130" width="17.140625" customWidth="1"/>
    <col min="16131" max="16131" width="21.5703125" customWidth="1"/>
  </cols>
  <sheetData>
    <row r="1" spans="1:9" ht="15.75" x14ac:dyDescent="0.25">
      <c r="A1" s="14"/>
      <c r="B1" s="15" t="s">
        <v>83</v>
      </c>
      <c r="C1" s="14"/>
    </row>
    <row r="2" spans="1:9" ht="15.75" thickBot="1" x14ac:dyDescent="0.3">
      <c r="A2" s="14"/>
      <c r="B2" s="14"/>
      <c r="C2" s="16"/>
      <c r="D2" s="17"/>
    </row>
    <row r="3" spans="1:9" ht="15.75" thickBot="1" x14ac:dyDescent="0.3">
      <c r="A3" s="18" t="s">
        <v>72</v>
      </c>
      <c r="B3" s="19" t="s">
        <v>62</v>
      </c>
      <c r="C3" s="20" t="s">
        <v>87</v>
      </c>
      <c r="D3" s="17"/>
    </row>
    <row r="4" spans="1:9" x14ac:dyDescent="0.25">
      <c r="A4" s="21"/>
      <c r="B4" s="48" t="s">
        <v>63</v>
      </c>
      <c r="C4" s="61">
        <v>15000</v>
      </c>
      <c r="D4" s="45"/>
      <c r="E4" s="45"/>
      <c r="F4" s="45"/>
      <c r="G4" s="45"/>
      <c r="H4" s="45"/>
      <c r="I4" s="45"/>
    </row>
    <row r="5" spans="1:9" ht="16.5" x14ac:dyDescent="0.3">
      <c r="A5" s="22"/>
      <c r="B5" s="49" t="s">
        <v>64</v>
      </c>
      <c r="C5" s="62">
        <v>1300</v>
      </c>
      <c r="D5" s="47"/>
      <c r="E5" s="47"/>
      <c r="F5" s="46"/>
    </row>
    <row r="6" spans="1:9" ht="16.5" x14ac:dyDescent="0.3">
      <c r="A6" s="22"/>
      <c r="B6" s="49" t="s">
        <v>81</v>
      </c>
      <c r="C6" s="62">
        <v>900</v>
      </c>
      <c r="D6" s="47"/>
      <c r="E6" s="47"/>
      <c r="F6" s="46"/>
    </row>
    <row r="7" spans="1:9" ht="16.5" x14ac:dyDescent="0.3">
      <c r="A7" s="22"/>
      <c r="B7" s="23" t="s">
        <v>65</v>
      </c>
      <c r="C7" s="62">
        <v>33000</v>
      </c>
      <c r="D7" s="46"/>
      <c r="E7" s="46"/>
      <c r="F7" s="46"/>
    </row>
    <row r="8" spans="1:9" ht="16.5" x14ac:dyDescent="0.3">
      <c r="A8" s="22"/>
      <c r="B8" s="23" t="s">
        <v>66</v>
      </c>
      <c r="C8" s="62">
        <v>5000</v>
      </c>
      <c r="D8" s="46"/>
      <c r="E8" s="46"/>
      <c r="F8" s="46"/>
    </row>
    <row r="9" spans="1:9" ht="16.5" x14ac:dyDescent="0.3">
      <c r="A9" s="22"/>
      <c r="B9" s="23" t="s">
        <v>82</v>
      </c>
      <c r="C9" s="62">
        <v>1000</v>
      </c>
      <c r="D9" s="46"/>
      <c r="E9" s="46"/>
      <c r="F9" s="46"/>
    </row>
    <row r="10" spans="1:9" ht="17.25" thickBot="1" x14ac:dyDescent="0.35">
      <c r="A10" s="22"/>
      <c r="B10" s="23" t="s">
        <v>67</v>
      </c>
      <c r="C10" s="63">
        <v>2500</v>
      </c>
      <c r="D10" s="46"/>
      <c r="E10" s="46"/>
      <c r="F10" s="46"/>
    </row>
    <row r="11" spans="1:9" ht="15.75" thickBot="1" x14ac:dyDescent="0.3">
      <c r="A11" s="27"/>
      <c r="B11" s="28" t="s">
        <v>88</v>
      </c>
      <c r="C11" s="72">
        <f>SUM(C4:C10)</f>
        <v>58700</v>
      </c>
    </row>
    <row r="12" spans="1:9" ht="15.75" thickBot="1" x14ac:dyDescent="0.3">
      <c r="A12" s="24"/>
      <c r="B12" s="25"/>
      <c r="C12" s="26"/>
    </row>
    <row r="13" spans="1:9" ht="15.75" thickBot="1" x14ac:dyDescent="0.3">
      <c r="A13" s="55" t="s">
        <v>73</v>
      </c>
      <c r="B13" s="73" t="s">
        <v>89</v>
      </c>
      <c r="C13" s="71"/>
    </row>
    <row r="14" spans="1:9" ht="15.75" thickBot="1" x14ac:dyDescent="0.3">
      <c r="A14" s="57"/>
      <c r="B14" s="58" t="s">
        <v>68</v>
      </c>
      <c r="C14" s="64">
        <v>74075</v>
      </c>
      <c r="D14" s="45"/>
      <c r="E14" s="60"/>
    </row>
    <row r="15" spans="1:9" ht="15.75" thickBot="1" x14ac:dyDescent="0.3">
      <c r="A15" s="50"/>
      <c r="B15" s="56" t="s">
        <v>85</v>
      </c>
      <c r="C15" s="65">
        <v>37950</v>
      </c>
    </row>
    <row r="16" spans="1:9" ht="15.75" thickBot="1" x14ac:dyDescent="0.3">
      <c r="A16" s="50"/>
      <c r="B16" s="51" t="s">
        <v>86</v>
      </c>
      <c r="C16" s="66">
        <v>43920</v>
      </c>
    </row>
    <row r="17" spans="1:3" ht="15.75" thickBot="1" x14ac:dyDescent="0.3">
      <c r="A17" s="50"/>
      <c r="B17" s="51" t="s">
        <v>69</v>
      </c>
      <c r="C17" s="66">
        <v>7500</v>
      </c>
    </row>
    <row r="18" spans="1:3" ht="15.75" thickBot="1" x14ac:dyDescent="0.3">
      <c r="A18" s="50"/>
      <c r="B18" s="51" t="s">
        <v>70</v>
      </c>
      <c r="C18" s="66">
        <v>8050</v>
      </c>
    </row>
    <row r="19" spans="1:3" ht="15.75" thickBot="1" x14ac:dyDescent="0.3">
      <c r="A19" s="50"/>
      <c r="B19" s="52" t="s">
        <v>71</v>
      </c>
      <c r="C19" s="67">
        <v>1340</v>
      </c>
    </row>
    <row r="20" spans="1:3" ht="15.75" thickBot="1" x14ac:dyDescent="0.3">
      <c r="A20" s="50"/>
      <c r="B20" s="52" t="s">
        <v>84</v>
      </c>
      <c r="C20" s="67">
        <v>810</v>
      </c>
    </row>
    <row r="21" spans="1:3" ht="15.75" thickBot="1" x14ac:dyDescent="0.3">
      <c r="A21" s="50"/>
      <c r="B21" s="53" t="s">
        <v>90</v>
      </c>
      <c r="C21" s="29">
        <f>SUM(C14:C20)</f>
        <v>173645</v>
      </c>
    </row>
    <row r="22" spans="1:3" ht="15.75" thickBot="1" x14ac:dyDescent="0.3">
      <c r="A22" s="24"/>
      <c r="B22" s="25"/>
      <c r="C22" s="26"/>
    </row>
    <row r="23" spans="1:3" ht="15.75" thickBot="1" x14ac:dyDescent="0.3">
      <c r="A23" s="54" t="s">
        <v>74</v>
      </c>
      <c r="B23" s="53" t="s">
        <v>75</v>
      </c>
      <c r="C23" s="29">
        <v>51155</v>
      </c>
    </row>
    <row r="24" spans="1:3" ht="15.75" thickBot="1" x14ac:dyDescent="0.3">
      <c r="A24" s="54" t="s">
        <v>76</v>
      </c>
      <c r="B24" s="53" t="s">
        <v>77</v>
      </c>
      <c r="C24" s="29">
        <v>7000</v>
      </c>
    </row>
    <row r="25" spans="1:3" ht="15.75" thickBot="1" x14ac:dyDescent="0.3">
      <c r="A25" s="54" t="s">
        <v>78</v>
      </c>
      <c r="B25" s="53" t="s">
        <v>79</v>
      </c>
      <c r="C25" s="29">
        <v>5000</v>
      </c>
    </row>
    <row r="26" spans="1:3" ht="15.75" thickBot="1" x14ac:dyDescent="0.3">
      <c r="A26" s="24"/>
      <c r="B26" s="25"/>
      <c r="C26" s="26"/>
    </row>
    <row r="27" spans="1:3" ht="15.75" thickBot="1" x14ac:dyDescent="0.3">
      <c r="A27" s="27"/>
      <c r="B27" s="53" t="s">
        <v>80</v>
      </c>
      <c r="C27" s="29">
        <f>C11+C21+C23+C24+C25</f>
        <v>295500</v>
      </c>
    </row>
    <row r="28" spans="1:3" x14ac:dyDescent="0.25">
      <c r="A28" s="24"/>
      <c r="B28" s="25"/>
      <c r="C28" s="26"/>
    </row>
    <row r="29" spans="1:3" x14ac:dyDescent="0.25">
      <c r="A29" s="24"/>
      <c r="B29" s="59"/>
      <c r="C29" s="26"/>
    </row>
    <row r="30" spans="1:3" x14ac:dyDescent="0.25">
      <c r="A30" s="24"/>
      <c r="B30" s="25"/>
      <c r="C30" s="26"/>
    </row>
    <row r="31" spans="1:3" x14ac:dyDescent="0.25">
      <c r="A31" s="24"/>
      <c r="B31" s="68"/>
      <c r="C31" s="69"/>
    </row>
    <row r="32" spans="1:3" x14ac:dyDescent="0.25">
      <c r="A32" s="24"/>
      <c r="B32" s="68"/>
      <c r="C32" s="69"/>
    </row>
    <row r="33" spans="1:3" x14ac:dyDescent="0.25">
      <c r="A33" s="24"/>
      <c r="B33" s="68"/>
      <c r="C33" s="69"/>
    </row>
    <row r="34" spans="1:3" x14ac:dyDescent="0.25">
      <c r="A34" s="24"/>
      <c r="B34" s="70"/>
      <c r="C34" s="69"/>
    </row>
    <row r="35" spans="1:3" x14ac:dyDescent="0.25">
      <c r="B35" s="45"/>
      <c r="C35" s="45"/>
    </row>
    <row r="36" spans="1:3" x14ac:dyDescent="0.25">
      <c r="B36" s="45"/>
      <c r="C36" s="45"/>
    </row>
  </sheetData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3" workbookViewId="0">
      <selection activeCell="J36" sqref="J36"/>
    </sheetView>
  </sheetViews>
  <sheetFormatPr defaultRowHeight="15" x14ac:dyDescent="0.25"/>
  <cols>
    <col min="1" max="1" width="20.140625" customWidth="1"/>
    <col min="4" max="4" width="19.28515625" customWidth="1"/>
    <col min="9" max="9" width="17" customWidth="1"/>
    <col min="12" max="12" width="17.85546875" customWidth="1"/>
  </cols>
  <sheetData>
    <row r="1" spans="1:13" x14ac:dyDescent="0.25">
      <c r="A1" s="2" t="s">
        <v>9</v>
      </c>
      <c r="C1" t="s">
        <v>61</v>
      </c>
    </row>
    <row r="2" spans="1:13" x14ac:dyDescent="0.25">
      <c r="A2" s="2"/>
    </row>
    <row r="3" spans="1:13" x14ac:dyDescent="0.25">
      <c r="A3" s="2" t="s">
        <v>14</v>
      </c>
      <c r="D3" s="2" t="s">
        <v>39</v>
      </c>
      <c r="I3" t="s">
        <v>14</v>
      </c>
      <c r="L3" t="s">
        <v>21</v>
      </c>
    </row>
    <row r="4" spans="1:13" x14ac:dyDescent="0.25">
      <c r="A4" s="2"/>
      <c r="L4" s="2"/>
      <c r="M4" s="2"/>
    </row>
    <row r="5" spans="1:13" x14ac:dyDescent="0.25">
      <c r="A5" s="3" t="s">
        <v>10</v>
      </c>
      <c r="B5" s="4"/>
      <c r="D5" s="3" t="s">
        <v>35</v>
      </c>
      <c r="E5" s="4">
        <v>11</v>
      </c>
      <c r="F5" s="4">
        <v>30</v>
      </c>
      <c r="I5" s="6" t="s">
        <v>11</v>
      </c>
      <c r="J5" s="7"/>
      <c r="L5" s="3" t="s">
        <v>11</v>
      </c>
      <c r="M5" s="3"/>
    </row>
    <row r="6" spans="1:13" x14ac:dyDescent="0.25">
      <c r="A6" s="4" t="s">
        <v>0</v>
      </c>
      <c r="B6" s="5">
        <v>76440</v>
      </c>
      <c r="D6" s="4" t="s">
        <v>36</v>
      </c>
      <c r="E6" s="5">
        <v>2947</v>
      </c>
      <c r="F6" s="5"/>
      <c r="G6" s="1"/>
      <c r="I6" s="8" t="s">
        <v>15</v>
      </c>
      <c r="J6" s="9"/>
      <c r="L6" s="3" t="s">
        <v>15</v>
      </c>
      <c r="M6" s="3"/>
    </row>
    <row r="7" spans="1:13" x14ac:dyDescent="0.25">
      <c r="A7" s="4" t="s">
        <v>1</v>
      </c>
      <c r="B7" s="5">
        <v>-17103</v>
      </c>
      <c r="D7" s="4" t="s">
        <v>38</v>
      </c>
      <c r="E7" s="5">
        <v>20464</v>
      </c>
      <c r="F7" s="5">
        <v>6267</v>
      </c>
      <c r="G7" s="1">
        <f>SUM(E7:F7)</f>
        <v>26731</v>
      </c>
      <c r="I7" s="4" t="s">
        <v>16</v>
      </c>
      <c r="J7" s="5">
        <v>2525</v>
      </c>
      <c r="L7" s="4" t="s">
        <v>16</v>
      </c>
      <c r="M7" s="5">
        <v>2489</v>
      </c>
    </row>
    <row r="8" spans="1:13" x14ac:dyDescent="0.25">
      <c r="A8" s="4" t="s">
        <v>2</v>
      </c>
      <c r="B8" s="5">
        <v>-585</v>
      </c>
      <c r="D8" s="4" t="s">
        <v>37</v>
      </c>
      <c r="E8" s="5"/>
      <c r="F8" s="5"/>
      <c r="G8" s="1"/>
      <c r="I8" s="4" t="s">
        <v>20</v>
      </c>
      <c r="J8" s="5">
        <v>3389</v>
      </c>
      <c r="L8" s="4" t="s">
        <v>22</v>
      </c>
      <c r="M8" s="5">
        <v>556</v>
      </c>
    </row>
    <row r="9" spans="1:13" x14ac:dyDescent="0.25">
      <c r="A9" s="4" t="s">
        <v>3</v>
      </c>
      <c r="B9" s="5">
        <v>-1104</v>
      </c>
      <c r="D9" s="4" t="s">
        <v>40</v>
      </c>
      <c r="E9" s="5">
        <v>1636</v>
      </c>
      <c r="F9" s="5"/>
      <c r="G9" s="1"/>
      <c r="I9" s="3" t="s">
        <v>17</v>
      </c>
      <c r="J9" s="10">
        <f>SUM(J7:J8)</f>
        <v>5914</v>
      </c>
      <c r="L9" s="4" t="s">
        <v>23</v>
      </c>
      <c r="M9" s="5">
        <v>200</v>
      </c>
    </row>
    <row r="10" spans="1:13" x14ac:dyDescent="0.25">
      <c r="A10" s="4" t="s">
        <v>4</v>
      </c>
      <c r="B10" s="5">
        <v>4865</v>
      </c>
      <c r="D10" s="4" t="s">
        <v>41</v>
      </c>
      <c r="E10" s="5">
        <v>2000</v>
      </c>
      <c r="F10" s="5"/>
      <c r="G10" s="1"/>
      <c r="I10" s="4" t="s">
        <v>18</v>
      </c>
      <c r="J10" s="5">
        <v>5519</v>
      </c>
      <c r="L10" s="4" t="s">
        <v>17</v>
      </c>
      <c r="M10" s="13">
        <f>SUM(M7:M9)</f>
        <v>3245</v>
      </c>
    </row>
    <row r="11" spans="1:13" x14ac:dyDescent="0.25">
      <c r="A11" s="4" t="s">
        <v>5</v>
      </c>
      <c r="B11" s="5">
        <v>-778</v>
      </c>
      <c r="D11" s="4" t="s">
        <v>42</v>
      </c>
      <c r="E11" s="5">
        <v>900</v>
      </c>
      <c r="F11" s="5"/>
      <c r="G11" s="1"/>
      <c r="L11" s="4"/>
      <c r="M11" s="5"/>
    </row>
    <row r="12" spans="1:13" x14ac:dyDescent="0.25">
      <c r="A12" s="4" t="s">
        <v>6</v>
      </c>
      <c r="B12" s="5">
        <f>SUM(B6:B11)</f>
        <v>61735</v>
      </c>
      <c r="D12" s="4" t="s">
        <v>43</v>
      </c>
      <c r="E12" s="5">
        <v>0</v>
      </c>
      <c r="F12" s="5"/>
      <c r="G12" s="1"/>
      <c r="L12" s="4" t="s">
        <v>26</v>
      </c>
      <c r="M12" s="13">
        <v>390</v>
      </c>
    </row>
    <row r="13" spans="1:13" x14ac:dyDescent="0.25">
      <c r="A13" s="4" t="s">
        <v>7</v>
      </c>
      <c r="B13" s="5">
        <v>2277</v>
      </c>
      <c r="D13" s="4" t="s">
        <v>44</v>
      </c>
      <c r="E13" s="5">
        <v>1939</v>
      </c>
      <c r="F13" s="5"/>
      <c r="G13" s="1"/>
      <c r="L13" s="4"/>
      <c r="M13" s="5">
        <f>SUM(M9:M12)</f>
        <v>3835</v>
      </c>
    </row>
    <row r="14" spans="1:13" x14ac:dyDescent="0.25">
      <c r="A14" s="4" t="s">
        <v>8</v>
      </c>
      <c r="B14" s="5">
        <f>SUM(B12:B13)</f>
        <v>64012</v>
      </c>
      <c r="D14" s="4" t="s">
        <v>45</v>
      </c>
      <c r="E14" s="5">
        <v>100</v>
      </c>
      <c r="F14" s="5"/>
      <c r="G14" s="1"/>
      <c r="L14" s="4" t="s">
        <v>24</v>
      </c>
      <c r="M14" s="5" t="s">
        <v>25</v>
      </c>
    </row>
    <row r="15" spans="1:13" x14ac:dyDescent="0.25">
      <c r="A15" s="4" t="s">
        <v>52</v>
      </c>
      <c r="B15" s="5">
        <v>3574</v>
      </c>
      <c r="D15" s="4" t="s">
        <v>46</v>
      </c>
      <c r="E15" s="5">
        <v>2542</v>
      </c>
      <c r="F15" s="5"/>
      <c r="G15" s="1"/>
      <c r="L15" s="4" t="s">
        <v>27</v>
      </c>
      <c r="M15" s="5" t="s">
        <v>28</v>
      </c>
    </row>
    <row r="16" spans="1:13" x14ac:dyDescent="0.25">
      <c r="A16" s="4" t="s">
        <v>12</v>
      </c>
      <c r="B16" s="5">
        <v>1855</v>
      </c>
      <c r="D16" s="4" t="s">
        <v>47</v>
      </c>
      <c r="E16" s="5">
        <v>239</v>
      </c>
      <c r="F16" s="5"/>
      <c r="G16" s="1"/>
      <c r="L16" s="4"/>
      <c r="M16" s="5"/>
    </row>
    <row r="17" spans="1:13" x14ac:dyDescent="0.25">
      <c r="A17" s="4" t="s">
        <v>13</v>
      </c>
      <c r="B17" s="5">
        <v>1116</v>
      </c>
      <c r="D17" s="4" t="s">
        <v>48</v>
      </c>
      <c r="E17" s="5">
        <v>1560</v>
      </c>
      <c r="F17" s="5"/>
      <c r="G17" s="1"/>
      <c r="L17" s="4" t="s">
        <v>29</v>
      </c>
      <c r="M17" s="5"/>
    </row>
    <row r="18" spans="1:13" x14ac:dyDescent="0.25">
      <c r="A18" s="4" t="s">
        <v>19</v>
      </c>
      <c r="B18" s="5">
        <f>B14-B15+B16+B17</f>
        <v>63409</v>
      </c>
      <c r="D18" s="4" t="s">
        <v>49</v>
      </c>
      <c r="E18" s="5">
        <v>544</v>
      </c>
      <c r="F18" s="5"/>
      <c r="G18" s="1"/>
      <c r="L18" s="4" t="s">
        <v>30</v>
      </c>
      <c r="M18" s="5">
        <v>1341</v>
      </c>
    </row>
    <row r="19" spans="1:13" x14ac:dyDescent="0.25">
      <c r="A19" s="11" t="s">
        <v>34</v>
      </c>
      <c r="B19" s="12">
        <v>3956</v>
      </c>
      <c r="D19" s="4" t="s">
        <v>51</v>
      </c>
      <c r="E19" s="5">
        <v>10000</v>
      </c>
      <c r="F19" s="5"/>
      <c r="G19" s="1"/>
      <c r="L19" s="4" t="s">
        <v>31</v>
      </c>
      <c r="M19" s="5">
        <v>580</v>
      </c>
    </row>
    <row r="20" spans="1:13" x14ac:dyDescent="0.25">
      <c r="A20" s="11" t="s">
        <v>17</v>
      </c>
      <c r="B20" s="30">
        <f>SUM(B18:B19)</f>
        <v>67365</v>
      </c>
      <c r="D20" s="4" t="s">
        <v>50</v>
      </c>
      <c r="E20" s="5">
        <f>SUM(E9:E19)</f>
        <v>21460</v>
      </c>
      <c r="F20" s="5"/>
      <c r="G20" s="1"/>
      <c r="L20" s="4" t="s">
        <v>32</v>
      </c>
      <c r="M20" s="5">
        <v>890</v>
      </c>
    </row>
    <row r="21" spans="1:13" x14ac:dyDescent="0.25">
      <c r="D21" s="3" t="s">
        <v>0</v>
      </c>
      <c r="E21" s="5">
        <f>E6+E7+E20</f>
        <v>44871</v>
      </c>
      <c r="F21" s="5">
        <f>F6+F7+F19</f>
        <v>6267</v>
      </c>
      <c r="G21" s="31">
        <f>SUM(E21:F21)</f>
        <v>51138</v>
      </c>
      <c r="L21" s="4" t="s">
        <v>33</v>
      </c>
      <c r="M21" s="5">
        <v>162</v>
      </c>
    </row>
    <row r="22" spans="1:13" x14ac:dyDescent="0.25">
      <c r="E22" s="1"/>
      <c r="F22" s="1"/>
      <c r="G22" s="1"/>
      <c r="L22" s="4"/>
      <c r="M22" s="5">
        <f>SUM(M18:M21)</f>
        <v>2973</v>
      </c>
    </row>
    <row r="23" spans="1:13" x14ac:dyDescent="0.25">
      <c r="D23" t="s">
        <v>53</v>
      </c>
      <c r="E23" s="1"/>
      <c r="F23" s="1"/>
      <c r="G23" s="30">
        <f>B20+G21</f>
        <v>118503</v>
      </c>
    </row>
    <row r="24" spans="1:13" x14ac:dyDescent="0.25">
      <c r="E24" s="1"/>
      <c r="F24" s="1"/>
      <c r="G24" s="1"/>
    </row>
    <row r="25" spans="1:13" x14ac:dyDescent="0.25">
      <c r="D25" s="32" t="s">
        <v>54</v>
      </c>
      <c r="E25" s="1"/>
      <c r="F25" s="1"/>
      <c r="G25" s="33">
        <v>6000</v>
      </c>
    </row>
    <row r="26" spans="1:13" x14ac:dyDescent="0.25">
      <c r="D26" s="39" t="s">
        <v>55</v>
      </c>
      <c r="E26" s="40"/>
      <c r="F26" s="41"/>
      <c r="G26" s="37">
        <v>55503</v>
      </c>
    </row>
    <row r="27" spans="1:13" x14ac:dyDescent="0.25">
      <c r="D27" s="39" t="s">
        <v>56</v>
      </c>
      <c r="E27" s="40"/>
      <c r="F27" s="41"/>
      <c r="G27" s="38">
        <v>19839</v>
      </c>
    </row>
    <row r="28" spans="1:13" x14ac:dyDescent="0.25">
      <c r="D28" s="34"/>
      <c r="E28" s="35"/>
      <c r="F28" s="35"/>
      <c r="G28" s="36">
        <f>SUM(G26:G27)</f>
        <v>75342</v>
      </c>
    </row>
    <row r="30" spans="1:13" x14ac:dyDescent="0.25">
      <c r="D30" s="39" t="s">
        <v>57</v>
      </c>
      <c r="E30" s="40"/>
      <c r="F30" s="41"/>
      <c r="G30" s="10">
        <f>G23+G28</f>
        <v>193845</v>
      </c>
    </row>
    <row r="31" spans="1:13" x14ac:dyDescent="0.25">
      <c r="D31" s="39" t="s">
        <v>58</v>
      </c>
      <c r="E31" s="40"/>
      <c r="F31" s="41"/>
      <c r="G31" s="10">
        <f>G30+G25</f>
        <v>199845</v>
      </c>
      <c r="I31" s="42" t="s">
        <v>59</v>
      </c>
      <c r="J31" s="42"/>
      <c r="K31" s="43">
        <v>192000</v>
      </c>
      <c r="L31" s="42" t="s">
        <v>60</v>
      </c>
      <c r="M31" s="42">
        <v>66000</v>
      </c>
    </row>
    <row r="32" spans="1:13" x14ac:dyDescent="0.25">
      <c r="I32" s="2" t="s">
        <v>17</v>
      </c>
      <c r="K32" s="44">
        <f>K31+M31</f>
        <v>258000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Cen.aktivity</vt:lpstr>
      <vt:lpstr>Přehled RUP a CP 11,19,30 2015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Kubackova Jitka</dc:creator>
  <cp:lastModifiedBy>Pridal Jiri</cp:lastModifiedBy>
  <cp:lastPrinted>2019-01-29T07:35:30Z</cp:lastPrinted>
  <dcterms:created xsi:type="dcterms:W3CDTF">2016-02-11T09:00:14Z</dcterms:created>
  <dcterms:modified xsi:type="dcterms:W3CDTF">2019-01-31T14:58:15Z</dcterms:modified>
</cp:coreProperties>
</file>