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P230818\Desktop\"/>
    </mc:Choice>
  </mc:AlternateContent>
  <bookViews>
    <workbookView xWindow="480" yWindow="120" windowWidth="19440" windowHeight="12590"/>
  </bookViews>
  <sheets>
    <sheet name="Fakulty" sheetId="3" r:id="rId1"/>
  </sheets>
  <definedNames>
    <definedName name="_xlnm.Print_Area" localSheetId="0">Fakulty!#REF!</definedName>
  </definedNames>
  <calcPr calcId="162913"/>
</workbook>
</file>

<file path=xl/calcChain.xml><?xml version="1.0" encoding="utf-8"?>
<calcChain xmlns="http://schemas.openxmlformats.org/spreadsheetml/2006/main">
  <c r="D50" i="3" l="1"/>
  <c r="D48" i="3"/>
  <c r="E46" i="3"/>
  <c r="D38" i="3" l="1"/>
  <c r="D34" i="3"/>
  <c r="D30" i="3"/>
  <c r="D25" i="3"/>
  <c r="D21" i="3"/>
  <c r="D16" i="3"/>
  <c r="D13" i="3"/>
  <c r="D8" i="3"/>
  <c r="E40" i="3" l="1"/>
  <c r="E41" i="3"/>
  <c r="E42" i="3"/>
  <c r="E43" i="3"/>
  <c r="E44" i="3"/>
  <c r="E45" i="3"/>
  <c r="E47" i="3"/>
  <c r="E49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1" i="3"/>
  <c r="E32" i="3"/>
  <c r="E33" i="3"/>
  <c r="E35" i="3"/>
  <c r="E36" i="3"/>
  <c r="E37" i="3"/>
  <c r="E38" i="3"/>
  <c r="E39" i="3"/>
  <c r="E12" i="3"/>
  <c r="E10" i="3"/>
  <c r="E11" i="3"/>
  <c r="E34" i="3" l="1"/>
  <c r="E30" i="3"/>
  <c r="E9" i="3"/>
  <c r="E7" i="3"/>
  <c r="E6" i="3"/>
  <c r="E8" i="3" l="1"/>
  <c r="E48" i="3"/>
  <c r="E50" i="3"/>
</calcChain>
</file>

<file path=xl/sharedStrings.xml><?xml version="1.0" encoding="utf-8"?>
<sst xmlns="http://schemas.openxmlformats.org/spreadsheetml/2006/main" count="121" uniqueCount="66">
  <si>
    <t>Okruh  </t>
  </si>
  <si>
    <t>Název  </t>
  </si>
  <si>
    <t>Lékařská fakulta  </t>
  </si>
  <si>
    <t>Internacionalizace  </t>
  </si>
  <si>
    <t>Filozofická fakulta  </t>
  </si>
  <si>
    <t>Přírodovědecká fakulta  </t>
  </si>
  <si>
    <t>Pedagogická fakulta  </t>
  </si>
  <si>
    <t>Fakulta tělesné kultury  </t>
  </si>
  <si>
    <t>CM teologická fakulta  </t>
  </si>
  <si>
    <t>Právnická fakulta  </t>
  </si>
  <si>
    <t>Rektorát UP  </t>
  </si>
  <si>
    <t>Fakulta zdravotnických věd  </t>
  </si>
  <si>
    <t>Tvorba značky  </t>
  </si>
  <si>
    <t>Přístrojové vybavení  </t>
  </si>
  <si>
    <t>Strategický rozvoj  </t>
  </si>
  <si>
    <t>Rozvoj lidských zdrojů. Další vzdělávání zaměstnanců</t>
  </si>
  <si>
    <t>Lékařská fakulta  CELKEM</t>
  </si>
  <si>
    <t>Filozofická fakulta  CELKEM</t>
  </si>
  <si>
    <t>Přírodovědecká fakulta  CELKEM</t>
  </si>
  <si>
    <t>Pedagogická fakulta  CELKEM</t>
  </si>
  <si>
    <t>Fakulta tělesné kultury  CELKEM</t>
  </si>
  <si>
    <t>CM teologická fakulta  CELKEM</t>
  </si>
  <si>
    <t>Právnická fakulta  CELKEM</t>
  </si>
  <si>
    <t>Fakulta zdravotnických věd  CELKEM</t>
  </si>
  <si>
    <t>Rektorát UP  CELKEM</t>
  </si>
  <si>
    <t>UP CELKEM</t>
  </si>
  <si>
    <t>Fakulta/zařízení</t>
  </si>
  <si>
    <t>Podpora a další rozvoj internacionalizace na FF UP</t>
  </si>
  <si>
    <t>Podpora pozic pro zahraniční postdoky</t>
  </si>
  <si>
    <t>Systémová podpora internacionalizace a další mezinárodní spolupráce na PdF UP</t>
  </si>
  <si>
    <t>Podpora rozvoje a udržitelnosti internacionalizace na FTK UP</t>
  </si>
  <si>
    <t>Zapojení zahraničních odborníků do VaV, budování mezinárodních týmů pro projekty VaV</t>
  </si>
  <si>
    <t>Podpora a rozvoj internacionalizace na PF UP</t>
  </si>
  <si>
    <t>Podpora a rozvoj internacionalizace na LF UP</t>
  </si>
  <si>
    <t>Částka v tis. Kč / 2 roky</t>
  </si>
  <si>
    <t>Podpora tvorby značky (PR) na FF UP</t>
  </si>
  <si>
    <t>Podpora tvorby značky PřF UP</t>
  </si>
  <si>
    <t>Budování značky a propagace PdF UP</t>
  </si>
  <si>
    <t>Popularizace tělesné výchovy, pohybových aktivit a sportu jako nástroj rozvoje značky FTK UP</t>
  </si>
  <si>
    <t>Rozvoj komunikační strategie a podpora značky CMTF UP</t>
  </si>
  <si>
    <t>Podpora tvorby značky PF UP</t>
  </si>
  <si>
    <t>Modernizace výuky vybavením pracovišť CMTF novou přístrojovou technikou</t>
  </si>
  <si>
    <t>Modernizace AV techniky na fakultě</t>
  </si>
  <si>
    <t>Rozvoj přístrojového vybavení FF UP</t>
  </si>
  <si>
    <t>Zvýšení kapacit, dostupnosti, odolnosti a rozsahu poskytovaných služeb počítačové sítě PdF v rámci praktického prosazování zásad GDPR</t>
  </si>
  <si>
    <t>Přístrojové vybavení na FZV UP</t>
  </si>
  <si>
    <t>Podpora publikační činnosti a dalšího strategického rozvoje na FF UP</t>
  </si>
  <si>
    <t>Posílení kompetencí pracovníků PdF v oblasti strategického rozvoje</t>
  </si>
  <si>
    <t>Rozvoj řízení a realizace studia na PF UP</t>
  </si>
  <si>
    <t>Podpora publikační činnosti časopisu PROFESE online</t>
  </si>
  <si>
    <t>Podpora a rozvoj internacionalizace na FZV UP</t>
  </si>
  <si>
    <t>Rozvoj lidských zdrojů, podpora komercionalizace a spolupráce s aplikační sférou na FTK UP</t>
  </si>
  <si>
    <t xml:space="preserve">Internacionalizace Univerzity Palackého  </t>
  </si>
  <si>
    <t>Internacionalizace aktivit Centra podpory studentů se specifickými potřebami</t>
  </si>
  <si>
    <t>Marketing a branding Univerzity Palackého</t>
  </si>
  <si>
    <t>Rozvoj univerzitního informačního systému v oblasti infrastrukturální podpory, systémové integrace a procesního řízení</t>
  </si>
  <si>
    <t>Zkvalitnění přístrojového vybavení Centra podpory studentů se specifickými potřebami</t>
  </si>
  <si>
    <t>Rektorát UP</t>
  </si>
  <si>
    <t xml:space="preserve">Kancléř - spisová služba </t>
  </si>
  <si>
    <t xml:space="preserve">Rektorát UP </t>
  </si>
  <si>
    <t xml:space="preserve">Kvestor - telefonní ústředna </t>
  </si>
  <si>
    <t>Implementace komplexního modelu řízení kvality hlavních i podpůrných činností UP</t>
  </si>
  <si>
    <t>Příprava Centra excelence a podpora rozvoje dalšího vzdělávání zaměstnanců UP</t>
  </si>
  <si>
    <t>FRUP</t>
  </si>
  <si>
    <r>
      <t xml:space="preserve">Částka v tis. Kč / rok 
</t>
    </r>
    <r>
      <rPr>
        <b/>
        <i/>
        <sz val="11"/>
        <rFont val="Arial"/>
        <family val="2"/>
        <charset val="238"/>
      </rPr>
      <t>= IP 2019</t>
    </r>
  </si>
  <si>
    <t xml:space="preserve">Seznam rozvojových projektů v rámci institucionální podpory UP 2019–2020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</si>
</sst>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3.5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70C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8" borderId="1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" fillId="8" borderId="9" xfId="0" applyFont="1" applyFill="1" applyBorder="1" applyAlignment="1">
      <alignment vertical="center" wrapText="1"/>
    </xf>
    <xf numFmtId="0" fontId="1" fillId="8" borderId="10" xfId="0" applyFont="1" applyFill="1" applyBorder="1" applyAlignment="1">
      <alignment vertical="center" wrapText="1"/>
    </xf>
    <xf numFmtId="0" fontId="1" fillId="8" borderId="11" xfId="0" applyFont="1" applyFill="1" applyBorder="1" applyAlignment="1">
      <alignment horizontal="right" vertical="center" wrapText="1"/>
    </xf>
    <xf numFmtId="0" fontId="1" fillId="8" borderId="12" xfId="0" applyFont="1" applyFill="1" applyBorder="1" applyAlignment="1">
      <alignment vertical="center" wrapText="1"/>
    </xf>
    <xf numFmtId="0" fontId="1" fillId="8" borderId="13" xfId="0" applyFont="1" applyFill="1" applyBorder="1" applyAlignment="1">
      <alignment vertical="center" wrapText="1"/>
    </xf>
    <xf numFmtId="0" fontId="1" fillId="8" borderId="14" xfId="0" applyFont="1" applyFill="1" applyBorder="1" applyAlignment="1">
      <alignment vertical="center" wrapText="1"/>
    </xf>
    <xf numFmtId="0" fontId="1" fillId="8" borderId="15" xfId="0" applyFont="1" applyFill="1" applyBorder="1" applyAlignment="1">
      <alignment horizontal="right" vertical="center" wrapText="1"/>
    </xf>
    <xf numFmtId="0" fontId="1" fillId="8" borderId="16" xfId="0" applyFont="1" applyFill="1" applyBorder="1" applyAlignment="1">
      <alignment vertical="center" wrapText="1"/>
    </xf>
    <xf numFmtId="0" fontId="1" fillId="8" borderId="2" xfId="0" applyFont="1" applyFill="1" applyBorder="1" applyAlignment="1">
      <alignment vertical="center" wrapText="1"/>
    </xf>
    <xf numFmtId="0" fontId="1" fillId="8" borderId="17" xfId="0" applyFont="1" applyFill="1" applyBorder="1" applyAlignment="1">
      <alignment vertical="center" wrapText="1"/>
    </xf>
    <xf numFmtId="0" fontId="4" fillId="8" borderId="8" xfId="0" applyFont="1" applyFill="1" applyBorder="1" applyAlignment="1">
      <alignment horizontal="right" vertical="center" wrapText="1"/>
    </xf>
    <xf numFmtId="0" fontId="4" fillId="8" borderId="20" xfId="0" applyFont="1" applyFill="1" applyBorder="1" applyAlignment="1">
      <alignment horizontal="right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right" vertical="center" wrapText="1"/>
    </xf>
    <xf numFmtId="0" fontId="3" fillId="7" borderId="8" xfId="0" applyFont="1" applyFill="1" applyBorder="1" applyAlignment="1">
      <alignment horizontal="right" vertical="center" wrapText="1"/>
    </xf>
    <xf numFmtId="0" fontId="3" fillId="5" borderId="8" xfId="0" applyFont="1" applyFill="1" applyBorder="1" applyAlignment="1">
      <alignment horizontal="right" vertical="center" wrapText="1"/>
    </xf>
    <xf numFmtId="0" fontId="1" fillId="8" borderId="26" xfId="0" applyFont="1" applyFill="1" applyBorder="1" applyAlignment="1">
      <alignment vertical="center" wrapText="1"/>
    </xf>
    <xf numFmtId="0" fontId="5" fillId="9" borderId="8" xfId="0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right" vertical="center" wrapText="1"/>
    </xf>
    <xf numFmtId="0" fontId="3" fillId="10" borderId="8" xfId="0" applyFont="1" applyFill="1" applyBorder="1" applyAlignment="1">
      <alignment horizontal="right" vertical="center" wrapText="1"/>
    </xf>
    <xf numFmtId="0" fontId="3" fillId="4" borderId="8" xfId="0" applyFont="1" applyFill="1" applyBorder="1" applyAlignment="1">
      <alignment horizontal="right" vertical="center" wrapText="1"/>
    </xf>
    <xf numFmtId="0" fontId="3" fillId="11" borderId="8" xfId="0" applyFont="1" applyFill="1" applyBorder="1" applyAlignment="1">
      <alignment horizontal="right" vertical="center" wrapText="1"/>
    </xf>
    <xf numFmtId="0" fontId="3" fillId="12" borderId="20" xfId="0" applyFont="1" applyFill="1" applyBorder="1" applyAlignment="1">
      <alignment horizontal="right" vertical="center" wrapText="1"/>
    </xf>
    <xf numFmtId="0" fontId="3" fillId="12" borderId="8" xfId="0" applyFont="1" applyFill="1" applyBorder="1" applyAlignment="1">
      <alignment horizontal="right" vertical="center" wrapText="1"/>
    </xf>
    <xf numFmtId="0" fontId="1" fillId="8" borderId="1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" fillId="8" borderId="14" xfId="0" applyFont="1" applyFill="1" applyBorder="1" applyAlignment="1">
      <alignment vertical="center" wrapText="1"/>
    </xf>
    <xf numFmtId="0" fontId="1" fillId="8" borderId="15" xfId="0" applyFont="1" applyFill="1" applyBorder="1" applyAlignment="1">
      <alignment horizontal="right" vertical="center" wrapText="1"/>
    </xf>
    <xf numFmtId="0" fontId="1" fillId="8" borderId="16" xfId="0" applyFont="1" applyFill="1" applyBorder="1" applyAlignment="1">
      <alignment vertical="center" wrapText="1"/>
    </xf>
    <xf numFmtId="0" fontId="1" fillId="8" borderId="2" xfId="0" applyFont="1" applyFill="1" applyBorder="1" applyAlignment="1">
      <alignment vertical="center" wrapText="1"/>
    </xf>
    <xf numFmtId="0" fontId="1" fillId="8" borderId="17" xfId="0" applyFont="1" applyFill="1" applyBorder="1" applyAlignment="1">
      <alignment vertical="center" wrapText="1"/>
    </xf>
    <xf numFmtId="0" fontId="1" fillId="8" borderId="18" xfId="0" applyFont="1" applyFill="1" applyBorder="1" applyAlignment="1">
      <alignment horizontal="right" vertical="center" wrapText="1"/>
    </xf>
    <xf numFmtId="0" fontId="1" fillId="8" borderId="19" xfId="0" applyFont="1" applyFill="1" applyBorder="1" applyAlignment="1">
      <alignment horizontal="right" vertical="center" wrapText="1"/>
    </xf>
    <xf numFmtId="0" fontId="1" fillId="8" borderId="3" xfId="0" applyFont="1" applyFill="1" applyBorder="1" applyAlignment="1">
      <alignment horizontal="right" vertical="center" wrapText="1"/>
    </xf>
    <xf numFmtId="0" fontId="1" fillId="8" borderId="4" xfId="0" applyFont="1" applyFill="1" applyBorder="1" applyAlignment="1">
      <alignment horizontal="right" vertical="center" wrapText="1"/>
    </xf>
    <xf numFmtId="0" fontId="1" fillId="8" borderId="21" xfId="0" applyFont="1" applyFill="1" applyBorder="1" applyAlignment="1">
      <alignment horizontal="right" vertical="center" wrapText="1"/>
    </xf>
    <xf numFmtId="0" fontId="3" fillId="6" borderId="20" xfId="0" applyFont="1" applyFill="1" applyBorder="1" applyAlignment="1">
      <alignment horizontal="right" vertical="center" wrapText="1"/>
    </xf>
    <xf numFmtId="0" fontId="3" fillId="7" borderId="20" xfId="0" applyFont="1" applyFill="1" applyBorder="1" applyAlignment="1">
      <alignment horizontal="right" vertical="center" wrapText="1"/>
    </xf>
    <xf numFmtId="0" fontId="3" fillId="5" borderId="20" xfId="0" applyFont="1" applyFill="1" applyBorder="1" applyAlignment="1">
      <alignment horizontal="right" vertical="center" wrapText="1"/>
    </xf>
    <xf numFmtId="0" fontId="1" fillId="8" borderId="25" xfId="0" applyFont="1" applyFill="1" applyBorder="1" applyAlignment="1">
      <alignment horizontal="right" vertical="center" wrapText="1"/>
    </xf>
    <xf numFmtId="0" fontId="5" fillId="9" borderId="20" xfId="0" applyFont="1" applyFill="1" applyBorder="1" applyAlignment="1">
      <alignment horizontal="right" vertical="center" wrapText="1"/>
    </xf>
    <xf numFmtId="0" fontId="3" fillId="3" borderId="20" xfId="0" applyFont="1" applyFill="1" applyBorder="1" applyAlignment="1">
      <alignment horizontal="right" vertical="center" wrapText="1"/>
    </xf>
    <xf numFmtId="0" fontId="3" fillId="10" borderId="20" xfId="0" applyFont="1" applyFill="1" applyBorder="1" applyAlignment="1">
      <alignment horizontal="right" vertical="center" wrapText="1"/>
    </xf>
    <xf numFmtId="0" fontId="3" fillId="4" borderId="20" xfId="0" applyFont="1" applyFill="1" applyBorder="1" applyAlignment="1">
      <alignment horizontal="right" vertical="center" wrapText="1"/>
    </xf>
    <xf numFmtId="0" fontId="3" fillId="11" borderId="20" xfId="0" applyFont="1" applyFill="1" applyBorder="1" applyAlignment="1">
      <alignment horizontal="right" vertical="center" wrapText="1"/>
    </xf>
    <xf numFmtId="0" fontId="1" fillId="8" borderId="1" xfId="0" applyFont="1" applyFill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0" fontId="3" fillId="12" borderId="7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topLeftCell="A16" zoomScale="70" zoomScaleNormal="70" workbookViewId="0">
      <selection activeCell="C3" sqref="C3"/>
    </sheetView>
  </sheetViews>
  <sheetFormatPr defaultRowHeight="14.5" x14ac:dyDescent="0.35"/>
  <cols>
    <col min="1" max="1" width="23.1796875" customWidth="1"/>
    <col min="2" max="2" width="18.54296875" bestFit="1" customWidth="1"/>
    <col min="3" max="3" width="75" customWidth="1"/>
    <col min="4" max="5" width="13" customWidth="1"/>
  </cols>
  <sheetData>
    <row r="1" spans="1:5" ht="33" customHeight="1" x14ac:dyDescent="0.35">
      <c r="A1" s="51" t="s">
        <v>65</v>
      </c>
      <c r="B1" s="52"/>
      <c r="C1" s="52"/>
      <c r="D1" s="52"/>
      <c r="E1" s="52"/>
    </row>
    <row r="4" spans="1:5" ht="15" thickBot="1" x14ac:dyDescent="0.4"/>
    <row r="5" spans="1:5" ht="42.5" thickBot="1" x14ac:dyDescent="0.4">
      <c r="A5" s="16" t="s">
        <v>26</v>
      </c>
      <c r="B5" s="17" t="s">
        <v>0</v>
      </c>
      <c r="C5" s="17" t="s">
        <v>1</v>
      </c>
      <c r="D5" s="15" t="s">
        <v>64</v>
      </c>
      <c r="E5" s="15" t="s">
        <v>34</v>
      </c>
    </row>
    <row r="6" spans="1:5" x14ac:dyDescent="0.35">
      <c r="A6" s="3" t="s">
        <v>2</v>
      </c>
      <c r="B6" s="4" t="s">
        <v>3</v>
      </c>
      <c r="C6" s="4" t="s">
        <v>33</v>
      </c>
      <c r="D6" s="36">
        <v>2922</v>
      </c>
      <c r="E6" s="5">
        <f t="shared" ref="E6:E50" si="0">D6*2</f>
        <v>5844</v>
      </c>
    </row>
    <row r="7" spans="1:5" ht="15" thickBot="1" x14ac:dyDescent="0.4">
      <c r="A7" s="6" t="s">
        <v>2</v>
      </c>
      <c r="B7" s="7" t="s">
        <v>13</v>
      </c>
      <c r="C7" s="7" t="s">
        <v>42</v>
      </c>
      <c r="D7" s="37">
        <v>1100</v>
      </c>
      <c r="E7" s="9">
        <f t="shared" si="0"/>
        <v>2200</v>
      </c>
    </row>
    <row r="8" spans="1:5" ht="15" thickBot="1" x14ac:dyDescent="0.4">
      <c r="A8" s="61" t="s">
        <v>16</v>
      </c>
      <c r="B8" s="62"/>
      <c r="C8" s="62"/>
      <c r="D8" s="41">
        <f>SUM(D6,D7)</f>
        <v>4022</v>
      </c>
      <c r="E8" s="18">
        <f t="shared" si="0"/>
        <v>8044</v>
      </c>
    </row>
    <row r="9" spans="1:5" x14ac:dyDescent="0.35">
      <c r="A9" s="3" t="s">
        <v>4</v>
      </c>
      <c r="B9" s="4" t="s">
        <v>3</v>
      </c>
      <c r="C9" s="4" t="s">
        <v>27</v>
      </c>
      <c r="D9" s="36">
        <v>5370</v>
      </c>
      <c r="E9" s="9">
        <f t="shared" si="0"/>
        <v>10740</v>
      </c>
    </row>
    <row r="10" spans="1:5" x14ac:dyDescent="0.35">
      <c r="A10" s="8" t="s">
        <v>4</v>
      </c>
      <c r="B10" s="1" t="s">
        <v>12</v>
      </c>
      <c r="C10" s="1" t="s">
        <v>35</v>
      </c>
      <c r="D10" s="38">
        <v>1969</v>
      </c>
      <c r="E10" s="9">
        <f t="shared" si="0"/>
        <v>3938</v>
      </c>
    </row>
    <row r="11" spans="1:5" x14ac:dyDescent="0.35">
      <c r="A11" s="8" t="s">
        <v>4</v>
      </c>
      <c r="B11" s="1" t="s">
        <v>13</v>
      </c>
      <c r="C11" s="1" t="s">
        <v>43</v>
      </c>
      <c r="D11" s="38">
        <v>2625</v>
      </c>
      <c r="E11" s="9">
        <f t="shared" si="0"/>
        <v>5250</v>
      </c>
    </row>
    <row r="12" spans="1:5" ht="15" thickBot="1" x14ac:dyDescent="0.4">
      <c r="A12" s="10" t="s">
        <v>4</v>
      </c>
      <c r="B12" s="11" t="s">
        <v>14</v>
      </c>
      <c r="C12" s="11" t="s">
        <v>46</v>
      </c>
      <c r="D12" s="39">
        <v>1790</v>
      </c>
      <c r="E12" s="9">
        <f t="shared" si="0"/>
        <v>3580</v>
      </c>
    </row>
    <row r="13" spans="1:5" ht="15" customHeight="1" thickBot="1" x14ac:dyDescent="0.4">
      <c r="A13" s="63" t="s">
        <v>17</v>
      </c>
      <c r="B13" s="64"/>
      <c r="C13" s="64"/>
      <c r="D13" s="42">
        <f>SUM(D9:D12)</f>
        <v>11754</v>
      </c>
      <c r="E13" s="19">
        <f t="shared" si="0"/>
        <v>23508</v>
      </c>
    </row>
    <row r="14" spans="1:5" ht="15" customHeight="1" x14ac:dyDescent="0.35">
      <c r="A14" s="12" t="s">
        <v>5</v>
      </c>
      <c r="B14" s="2" t="s">
        <v>3</v>
      </c>
      <c r="C14" s="2" t="s">
        <v>28</v>
      </c>
      <c r="D14" s="40">
        <v>4747</v>
      </c>
      <c r="E14" s="9">
        <f t="shared" si="0"/>
        <v>9494</v>
      </c>
    </row>
    <row r="15" spans="1:5" ht="15" customHeight="1" thickBot="1" x14ac:dyDescent="0.4">
      <c r="A15" s="10" t="s">
        <v>5</v>
      </c>
      <c r="B15" s="11" t="s">
        <v>12</v>
      </c>
      <c r="C15" s="11" t="s">
        <v>36</v>
      </c>
      <c r="D15" s="39">
        <v>2000</v>
      </c>
      <c r="E15" s="9">
        <f t="shared" si="0"/>
        <v>4000</v>
      </c>
    </row>
    <row r="16" spans="1:5" ht="15" customHeight="1" thickBot="1" x14ac:dyDescent="0.4">
      <c r="A16" s="65" t="s">
        <v>18</v>
      </c>
      <c r="B16" s="66"/>
      <c r="C16" s="66"/>
      <c r="D16" s="43">
        <f>SUM(D14,D15)</f>
        <v>6747</v>
      </c>
      <c r="E16" s="20">
        <f t="shared" si="0"/>
        <v>13494</v>
      </c>
    </row>
    <row r="17" spans="1:5" ht="15" customHeight="1" x14ac:dyDescent="0.35">
      <c r="A17" s="12" t="s">
        <v>6</v>
      </c>
      <c r="B17" s="2" t="s">
        <v>3</v>
      </c>
      <c r="C17" s="2" t="s">
        <v>29</v>
      </c>
      <c r="D17" s="40">
        <v>2845</v>
      </c>
      <c r="E17" s="9">
        <f t="shared" si="0"/>
        <v>5690</v>
      </c>
    </row>
    <row r="18" spans="1:5" ht="15" customHeight="1" x14ac:dyDescent="0.35">
      <c r="A18" s="8" t="s">
        <v>6</v>
      </c>
      <c r="B18" s="1" t="s">
        <v>12</v>
      </c>
      <c r="C18" s="1" t="s">
        <v>37</v>
      </c>
      <c r="D18" s="38">
        <v>1500</v>
      </c>
      <c r="E18" s="9">
        <f t="shared" si="0"/>
        <v>3000</v>
      </c>
    </row>
    <row r="19" spans="1:5" ht="23" x14ac:dyDescent="0.35">
      <c r="A19" s="10" t="s">
        <v>6</v>
      </c>
      <c r="B19" s="11" t="s">
        <v>13</v>
      </c>
      <c r="C19" s="11" t="s">
        <v>44</v>
      </c>
      <c r="D19" s="39">
        <v>1100</v>
      </c>
      <c r="E19" s="9">
        <f t="shared" si="0"/>
        <v>2200</v>
      </c>
    </row>
    <row r="20" spans="1:5" ht="15" customHeight="1" thickBot="1" x14ac:dyDescent="0.4">
      <c r="A20" s="10" t="s">
        <v>6</v>
      </c>
      <c r="B20" s="11" t="s">
        <v>14</v>
      </c>
      <c r="C20" s="11" t="s">
        <v>47</v>
      </c>
      <c r="D20" s="39">
        <v>600</v>
      </c>
      <c r="E20" s="9">
        <f t="shared" si="0"/>
        <v>1200</v>
      </c>
    </row>
    <row r="21" spans="1:5" ht="15" customHeight="1" thickBot="1" x14ac:dyDescent="0.4">
      <c r="A21" s="67" t="s">
        <v>19</v>
      </c>
      <c r="B21" s="68"/>
      <c r="C21" s="68"/>
      <c r="D21" s="45">
        <f>SUM(D17:D20)</f>
        <v>6045</v>
      </c>
      <c r="E21" s="22">
        <f t="shared" si="0"/>
        <v>12090</v>
      </c>
    </row>
    <row r="22" spans="1:5" ht="15" customHeight="1" x14ac:dyDescent="0.35">
      <c r="A22" s="12" t="s">
        <v>7</v>
      </c>
      <c r="B22" s="2" t="s">
        <v>3</v>
      </c>
      <c r="C22" s="2" t="s">
        <v>30</v>
      </c>
      <c r="D22" s="40">
        <v>1850</v>
      </c>
      <c r="E22" s="9">
        <f t="shared" si="0"/>
        <v>3700</v>
      </c>
    </row>
    <row r="23" spans="1:5" ht="15" customHeight="1" x14ac:dyDescent="0.35">
      <c r="A23" s="8" t="s">
        <v>7</v>
      </c>
      <c r="B23" s="1" t="s">
        <v>12</v>
      </c>
      <c r="C23" s="1" t="s">
        <v>38</v>
      </c>
      <c r="D23" s="38">
        <v>1500</v>
      </c>
      <c r="E23" s="9">
        <f t="shared" si="0"/>
        <v>3000</v>
      </c>
    </row>
    <row r="24" spans="1:5" ht="15" customHeight="1" thickBot="1" x14ac:dyDescent="0.4">
      <c r="A24" s="10" t="s">
        <v>7</v>
      </c>
      <c r="B24" s="11" t="s">
        <v>14</v>
      </c>
      <c r="C24" s="11" t="s">
        <v>51</v>
      </c>
      <c r="D24" s="39">
        <v>500</v>
      </c>
      <c r="E24" s="9">
        <f t="shared" si="0"/>
        <v>1000</v>
      </c>
    </row>
    <row r="25" spans="1:5" ht="15" customHeight="1" thickBot="1" x14ac:dyDescent="0.4">
      <c r="A25" s="69" t="s">
        <v>20</v>
      </c>
      <c r="B25" s="70"/>
      <c r="C25" s="70"/>
      <c r="D25" s="46">
        <f>SUM(D22:D24)</f>
        <v>3850</v>
      </c>
      <c r="E25" s="23">
        <f t="shared" si="0"/>
        <v>7700</v>
      </c>
    </row>
    <row r="26" spans="1:5" x14ac:dyDescent="0.35">
      <c r="A26" s="12" t="s">
        <v>8</v>
      </c>
      <c r="B26" s="2" t="s">
        <v>3</v>
      </c>
      <c r="C26" s="2" t="s">
        <v>31</v>
      </c>
      <c r="D26" s="40">
        <v>1447</v>
      </c>
      <c r="E26" s="9">
        <f t="shared" si="0"/>
        <v>2894</v>
      </c>
    </row>
    <row r="27" spans="1:5" x14ac:dyDescent="0.35">
      <c r="A27" s="12" t="s">
        <v>8</v>
      </c>
      <c r="B27" s="1" t="s">
        <v>12</v>
      </c>
      <c r="C27" s="1" t="s">
        <v>39</v>
      </c>
      <c r="D27" s="38">
        <v>400</v>
      </c>
      <c r="E27" s="9">
        <f t="shared" si="0"/>
        <v>800</v>
      </c>
    </row>
    <row r="28" spans="1:5" x14ac:dyDescent="0.35">
      <c r="A28" s="12" t="s">
        <v>8</v>
      </c>
      <c r="B28" s="11" t="s">
        <v>13</v>
      </c>
      <c r="C28" s="21" t="s">
        <v>41</v>
      </c>
      <c r="D28" s="44">
        <v>600</v>
      </c>
      <c r="E28" s="9">
        <f t="shared" si="0"/>
        <v>1200</v>
      </c>
    </row>
    <row r="29" spans="1:5" ht="15" thickBot="1" x14ac:dyDescent="0.4">
      <c r="A29" s="10" t="s">
        <v>8</v>
      </c>
      <c r="B29" s="11" t="s">
        <v>14</v>
      </c>
      <c r="C29" s="11" t="s">
        <v>15</v>
      </c>
      <c r="D29" s="39">
        <v>300</v>
      </c>
      <c r="E29" s="9">
        <f t="shared" si="0"/>
        <v>600</v>
      </c>
    </row>
    <row r="30" spans="1:5" ht="15" customHeight="1" thickBot="1" x14ac:dyDescent="0.4">
      <c r="A30" s="71" t="s">
        <v>21</v>
      </c>
      <c r="B30" s="72"/>
      <c r="C30" s="72"/>
      <c r="D30" s="47">
        <f>SUM(D26:D29)</f>
        <v>2747</v>
      </c>
      <c r="E30" s="24">
        <f t="shared" si="0"/>
        <v>5494</v>
      </c>
    </row>
    <row r="31" spans="1:5" x14ac:dyDescent="0.35">
      <c r="A31" s="12" t="s">
        <v>9</v>
      </c>
      <c r="B31" s="2" t="s">
        <v>3</v>
      </c>
      <c r="C31" s="2" t="s">
        <v>32</v>
      </c>
      <c r="D31" s="40">
        <v>2398</v>
      </c>
      <c r="E31" s="9">
        <f t="shared" si="0"/>
        <v>4796</v>
      </c>
    </row>
    <row r="32" spans="1:5" x14ac:dyDescent="0.35">
      <c r="A32" s="8" t="s">
        <v>9</v>
      </c>
      <c r="B32" s="1" t="s">
        <v>12</v>
      </c>
      <c r="C32" s="1" t="s">
        <v>40</v>
      </c>
      <c r="D32" s="38">
        <v>1400</v>
      </c>
      <c r="E32" s="9">
        <f t="shared" si="0"/>
        <v>2800</v>
      </c>
    </row>
    <row r="33" spans="1:5" ht="15" thickBot="1" x14ac:dyDescent="0.4">
      <c r="A33" s="10" t="s">
        <v>9</v>
      </c>
      <c r="B33" s="11" t="s">
        <v>14</v>
      </c>
      <c r="C33" s="11" t="s">
        <v>48</v>
      </c>
      <c r="D33" s="39">
        <v>600</v>
      </c>
      <c r="E33" s="9">
        <f t="shared" si="0"/>
        <v>1200</v>
      </c>
    </row>
    <row r="34" spans="1:5" ht="15" customHeight="1" thickBot="1" x14ac:dyDescent="0.4">
      <c r="A34" s="53" t="s">
        <v>22</v>
      </c>
      <c r="B34" s="54"/>
      <c r="C34" s="54"/>
      <c r="D34" s="48">
        <f>SUM(D31:D33)</f>
        <v>4398</v>
      </c>
      <c r="E34" s="25">
        <f t="shared" si="0"/>
        <v>8796</v>
      </c>
    </row>
    <row r="35" spans="1:5" x14ac:dyDescent="0.35">
      <c r="A35" s="12" t="s">
        <v>11</v>
      </c>
      <c r="B35" s="2" t="s">
        <v>3</v>
      </c>
      <c r="C35" s="2" t="s">
        <v>50</v>
      </c>
      <c r="D35" s="40">
        <v>935</v>
      </c>
      <c r="E35" s="9">
        <f t="shared" si="0"/>
        <v>1870</v>
      </c>
    </row>
    <row r="36" spans="1:5" x14ac:dyDescent="0.35">
      <c r="A36" s="8" t="s">
        <v>11</v>
      </c>
      <c r="B36" s="1" t="s">
        <v>13</v>
      </c>
      <c r="C36" s="1" t="s">
        <v>45</v>
      </c>
      <c r="D36" s="38">
        <v>50</v>
      </c>
      <c r="E36" s="9">
        <f t="shared" si="0"/>
        <v>100</v>
      </c>
    </row>
    <row r="37" spans="1:5" ht="15" thickBot="1" x14ac:dyDescent="0.4">
      <c r="A37" s="10" t="s">
        <v>11</v>
      </c>
      <c r="B37" s="11" t="s">
        <v>14</v>
      </c>
      <c r="C37" s="11" t="s">
        <v>49</v>
      </c>
      <c r="D37" s="39">
        <v>200</v>
      </c>
      <c r="E37" s="9">
        <f t="shared" si="0"/>
        <v>400</v>
      </c>
    </row>
    <row r="38" spans="1:5" ht="15" customHeight="1" thickBot="1" x14ac:dyDescent="0.4">
      <c r="A38" s="55" t="s">
        <v>23</v>
      </c>
      <c r="B38" s="56"/>
      <c r="C38" s="56"/>
      <c r="D38" s="49">
        <f>SUM(D35:D37)</f>
        <v>1185</v>
      </c>
      <c r="E38" s="26">
        <f t="shared" si="0"/>
        <v>2370</v>
      </c>
    </row>
    <row r="39" spans="1:5" x14ac:dyDescent="0.35">
      <c r="A39" s="35" t="s">
        <v>10</v>
      </c>
      <c r="B39" s="30" t="s">
        <v>3</v>
      </c>
      <c r="C39" s="30" t="s">
        <v>52</v>
      </c>
      <c r="D39" s="40">
        <v>1500</v>
      </c>
      <c r="E39" s="9">
        <f t="shared" si="0"/>
        <v>3000</v>
      </c>
    </row>
    <row r="40" spans="1:5" x14ac:dyDescent="0.35">
      <c r="A40" s="35" t="s">
        <v>10</v>
      </c>
      <c r="B40" s="30" t="s">
        <v>3</v>
      </c>
      <c r="C40" s="30" t="s">
        <v>53</v>
      </c>
      <c r="D40" s="40">
        <v>100</v>
      </c>
      <c r="E40" s="32">
        <f t="shared" si="0"/>
        <v>200</v>
      </c>
    </row>
    <row r="41" spans="1:5" x14ac:dyDescent="0.35">
      <c r="A41" s="31" t="s">
        <v>10</v>
      </c>
      <c r="B41" s="29" t="s">
        <v>12</v>
      </c>
      <c r="C41" s="29" t="s">
        <v>54</v>
      </c>
      <c r="D41" s="38">
        <v>5975</v>
      </c>
      <c r="E41" s="32">
        <f t="shared" si="0"/>
        <v>11950</v>
      </c>
    </row>
    <row r="42" spans="1:5" ht="23" x14ac:dyDescent="0.35">
      <c r="A42" s="31" t="s">
        <v>10</v>
      </c>
      <c r="B42" s="29" t="s">
        <v>13</v>
      </c>
      <c r="C42" s="29" t="s">
        <v>55</v>
      </c>
      <c r="D42" s="38">
        <v>7600</v>
      </c>
      <c r="E42" s="32">
        <f t="shared" si="0"/>
        <v>15200</v>
      </c>
    </row>
    <row r="43" spans="1:5" x14ac:dyDescent="0.35">
      <c r="A43" s="31" t="s">
        <v>10</v>
      </c>
      <c r="B43" s="29" t="s">
        <v>13</v>
      </c>
      <c r="C43" s="34" t="s">
        <v>56</v>
      </c>
      <c r="D43" s="39">
        <v>200</v>
      </c>
      <c r="E43" s="32">
        <f t="shared" si="0"/>
        <v>400</v>
      </c>
    </row>
    <row r="44" spans="1:5" x14ac:dyDescent="0.35">
      <c r="A44" s="33" t="s">
        <v>57</v>
      </c>
      <c r="B44" s="34" t="s">
        <v>13</v>
      </c>
      <c r="C44" s="34" t="s">
        <v>58</v>
      </c>
      <c r="D44" s="50">
        <v>3875</v>
      </c>
      <c r="E44" s="32">
        <f t="shared" si="0"/>
        <v>7750</v>
      </c>
    </row>
    <row r="45" spans="1:5" x14ac:dyDescent="0.35">
      <c r="A45" s="33" t="s">
        <v>59</v>
      </c>
      <c r="B45" s="34" t="s">
        <v>13</v>
      </c>
      <c r="C45" s="34" t="s">
        <v>60</v>
      </c>
      <c r="D45" s="50">
        <v>1500</v>
      </c>
      <c r="E45" s="32">
        <f t="shared" si="0"/>
        <v>3000</v>
      </c>
    </row>
    <row r="46" spans="1:5" x14ac:dyDescent="0.35">
      <c r="A46" s="33" t="s">
        <v>10</v>
      </c>
      <c r="B46" s="34" t="s">
        <v>14</v>
      </c>
      <c r="C46" s="34" t="s">
        <v>61</v>
      </c>
      <c r="D46" s="39">
        <v>733.5</v>
      </c>
      <c r="E46" s="32">
        <f>D46*2</f>
        <v>1467</v>
      </c>
    </row>
    <row r="47" spans="1:5" ht="15" thickBot="1" x14ac:dyDescent="0.4">
      <c r="A47" s="33" t="s">
        <v>10</v>
      </c>
      <c r="B47" s="34" t="s">
        <v>14</v>
      </c>
      <c r="C47" s="34" t="s">
        <v>62</v>
      </c>
      <c r="D47" s="39">
        <v>750</v>
      </c>
      <c r="E47" s="32">
        <f t="shared" si="0"/>
        <v>1500</v>
      </c>
    </row>
    <row r="48" spans="1:5" ht="15" customHeight="1" thickBot="1" x14ac:dyDescent="0.4">
      <c r="A48" s="57" t="s">
        <v>24</v>
      </c>
      <c r="B48" s="58"/>
      <c r="C48" s="58"/>
      <c r="D48" s="27">
        <f>SUM(D39:D47)</f>
        <v>22233.5</v>
      </c>
      <c r="E48" s="28">
        <f>D48*2</f>
        <v>44467</v>
      </c>
    </row>
    <row r="49" spans="1:5" ht="15" thickBot="1" x14ac:dyDescent="0.4">
      <c r="A49" s="33" t="s">
        <v>10</v>
      </c>
      <c r="B49" s="34" t="s">
        <v>63</v>
      </c>
      <c r="C49" s="29" t="s">
        <v>63</v>
      </c>
      <c r="D49" s="38">
        <v>6998</v>
      </c>
      <c r="E49" s="32">
        <f t="shared" si="0"/>
        <v>13996</v>
      </c>
    </row>
    <row r="50" spans="1:5" ht="16" thickBot="1" x14ac:dyDescent="0.4">
      <c r="A50" s="59" t="s">
        <v>25</v>
      </c>
      <c r="B50" s="60"/>
      <c r="C50" s="60"/>
      <c r="D50" s="14">
        <f>D8+D13+D16+D21+D25+D30+D34+D38+D48+D49</f>
        <v>69979.5</v>
      </c>
      <c r="E50" s="13">
        <f t="shared" si="0"/>
        <v>139959</v>
      </c>
    </row>
  </sheetData>
  <mergeCells count="11">
    <mergeCell ref="A1:E1"/>
    <mergeCell ref="A34:C34"/>
    <mergeCell ref="A38:C38"/>
    <mergeCell ref="A48:C48"/>
    <mergeCell ref="A50:C50"/>
    <mergeCell ref="A8:C8"/>
    <mergeCell ref="A13:C13"/>
    <mergeCell ref="A16:C16"/>
    <mergeCell ref="A21:C21"/>
    <mergeCell ref="A25:C25"/>
    <mergeCell ref="A30:C30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Fakulty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Komarkova Iveta</dc:creator>
  <cp:lastModifiedBy>Komarkova Iveta</cp:lastModifiedBy>
  <cp:lastPrinted>2015-10-09T14:15:08Z</cp:lastPrinted>
  <dcterms:created xsi:type="dcterms:W3CDTF">2015-10-08T14:15:21Z</dcterms:created>
  <dcterms:modified xsi:type="dcterms:W3CDTF">2019-02-04T14:43:59Z</dcterms:modified>
</cp:coreProperties>
</file>