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ome\kanoval\záloha\TAJEMNÍK\Rozpočty\2019\PřF\Zprávy o hospodaření\Zpráva o hospodaření 2019\hospodareni_prilohy_2019\"/>
    </mc:Choice>
  </mc:AlternateContent>
  <bookViews>
    <workbookView xWindow="0" yWindow="0" windowWidth="28800" windowHeight="12000" activeTab="1"/>
  </bookViews>
  <sheets>
    <sheet name="3900_1 Fakulta - budovy" sheetId="3" r:id="rId1"/>
    <sheet name="3900_2 Fakulta - vybavení" sheetId="2" r:id="rId2"/>
  </sheets>
  <definedNames>
    <definedName name="_xlnm.Print_Area" localSheetId="0">'3900_1 Fakulta - budovy'!$A$5:$J$6</definedName>
    <definedName name="_xlnm.Print_Area" localSheetId="1">'3900_2 Fakulta - vybavení'!$A$1:$E$16</definedName>
  </definedNames>
  <calcPr calcId="162913"/>
</workbook>
</file>

<file path=xl/calcChain.xml><?xml version="1.0" encoding="utf-8"?>
<calcChain xmlns="http://schemas.openxmlformats.org/spreadsheetml/2006/main">
  <c r="D14" i="2" l="1"/>
  <c r="E33" i="3" l="1"/>
  <c r="C33" i="3"/>
  <c r="E14" i="3"/>
  <c r="C14" i="3"/>
  <c r="F32" i="3"/>
  <c r="F31" i="3"/>
  <c r="D30" i="3"/>
  <c r="F30" i="3" s="1"/>
  <c r="F17" i="3" l="1"/>
  <c r="D19" i="3" l="1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18" i="3"/>
  <c r="F18" i="3" s="1"/>
  <c r="D16" i="3"/>
  <c r="F16" i="3" s="1"/>
  <c r="D15" i="3"/>
  <c r="D13" i="3"/>
  <c r="F13" i="3" s="1"/>
  <c r="D12" i="3"/>
  <c r="F12" i="3" s="1"/>
  <c r="D9" i="3"/>
  <c r="F9" i="3" s="1"/>
  <c r="D8" i="3"/>
  <c r="D11" i="3"/>
  <c r="F11" i="3" s="1"/>
  <c r="D10" i="3"/>
  <c r="F10" i="3" s="1"/>
  <c r="F15" i="3" l="1"/>
  <c r="F33" i="3" s="1"/>
  <c r="D33" i="3"/>
  <c r="F8" i="3"/>
  <c r="F14" i="3" s="1"/>
  <c r="D14" i="3"/>
  <c r="C4" i="2"/>
  <c r="C14" i="2" s="1"/>
</calcChain>
</file>

<file path=xl/sharedStrings.xml><?xml version="1.0" encoding="utf-8"?>
<sst xmlns="http://schemas.openxmlformats.org/spreadsheetml/2006/main" count="119" uniqueCount="99">
  <si>
    <t>Poznámka</t>
  </si>
  <si>
    <t xml:space="preserve">Název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</si>
  <si>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</si>
  <si>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</si>
  <si>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</si>
  <si>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</si>
  <si>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</si>
  <si>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</si>
  <si>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</si>
  <si>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</si>
  <si>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</si>
  <si>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CELKEM</t>
  </si>
  <si>
    <t>Dobudování a modernizace infrastruktury pro praktickou výuku - Holice - dofinancování projektu OP VVV  (jedná se o stavební úpravy suterénu budovy 53, přístavbu budovy 53 a modernizaci stávajícího skleníku katedry botaniky)</t>
  </si>
  <si>
    <t xml:space="preserve">Rekonstrukce areálových komunikací vč. technické infrastruktury - Holice - část mezi budovymi 47, 53 a energocentrem </t>
  </si>
  <si>
    <t>11.</t>
  </si>
  <si>
    <t>12.</t>
  </si>
  <si>
    <t>13.</t>
  </si>
  <si>
    <t>14.</t>
  </si>
  <si>
    <t xml:space="preserve">Název 
</t>
  </si>
  <si>
    <t>Rekonstrukce areálových komunikací vč. technické infrastruktury Holice- I. etapa - dofinancování akce RUP - pokračování akce z r. 2017</t>
  </si>
  <si>
    <t>2. + 7.</t>
  </si>
  <si>
    <t>Dobudování a modernizace přízemní části objektu 47 - Holice - dofinancování projektu OP VVV (jedná se o stavební úpravy celého přízemí a přístavbu budovy 47 ); Stavební úpravy části budovy 47 pro dětskou skupinu - Holice včetně vyvolaných úprav PBŘ</t>
  </si>
  <si>
    <t>Dostavba a stavební úpravy Energocentra - Holice -  objekt pro vybavení nové serverovny z projektu OP VVV - pokračování akce z r. 2017</t>
  </si>
  <si>
    <t xml:space="preserve">Dostavba a rekonstrukce objektu 52 v Holici - zahájeno přípravou projektové dokumentace  v r. 2016 </t>
  </si>
  <si>
    <t xml:space="preserve">Projektová dokumentace - příprava projektů  a dalších budoucích investic nebo velkých oprav </t>
  </si>
  <si>
    <t>STAVEBNĚ INVESTIČNÍ AKCE HOLICE CELKEM</t>
  </si>
  <si>
    <t xml:space="preserve">Generální oprava střechy - východní terasa Envelopa </t>
  </si>
  <si>
    <t>Oprava protipožárních ucpávek</t>
  </si>
  <si>
    <t>Detekční systém plynů</t>
  </si>
  <si>
    <t>Osazení dávkovačů chlordioxidu</t>
  </si>
  <si>
    <t>Podlahy SLO</t>
  </si>
  <si>
    <t>Vodovodní přípojka VLD, SLO</t>
  </si>
  <si>
    <t>Vybudování chodníku a příjezdové cesty pro kola - boční vchod 1. NP budovy Envelopa.</t>
  </si>
  <si>
    <t>15.</t>
  </si>
  <si>
    <t>16.</t>
  </si>
  <si>
    <t>Update Alvis</t>
  </si>
  <si>
    <t>OSTATNÍ</t>
  </si>
  <si>
    <t xml:space="preserve">17. </t>
  </si>
  <si>
    <t>18.</t>
  </si>
  <si>
    <t>Kamerový systém I. Etapa</t>
  </si>
  <si>
    <t>Wifi</t>
  </si>
  <si>
    <t>Vybavení datového centra v Holici</t>
  </si>
  <si>
    <t>Mycí stroj</t>
  </si>
  <si>
    <t>Oprava a výměna  parapetů a atiky budovy 47 - pojistná událost</t>
  </si>
  <si>
    <t>Oprava a výměna  parapetů a atiky budovy 47 - zbývající část</t>
  </si>
  <si>
    <t>Náhrada průtokového sterilizátoru v budově F2</t>
  </si>
  <si>
    <t>Strojní vybavení dílny správy budov</t>
  </si>
  <si>
    <t>Připojení budov areálu Holice na pult HZS Olomouckého kraje a pořízení vizualizačního softwaru pro elektronickou požární signalizaci</t>
  </si>
  <si>
    <t xml:space="preserve">Multifunční kopírka/skener/tiskárna </t>
  </si>
  <si>
    <t>19.</t>
  </si>
  <si>
    <t>Vybudování provizorního parkoviště (vedle budovy SLO)</t>
  </si>
  <si>
    <t>Úprava interiérů v aule - oprava žaluzií, doplnění tapisérie, koberce? Sedačky?</t>
  </si>
  <si>
    <t>20.</t>
  </si>
  <si>
    <t>21.</t>
  </si>
  <si>
    <t>22.</t>
  </si>
  <si>
    <t>Projekční soustava - Pevnost poznání</t>
  </si>
  <si>
    <t>Plán 2019</t>
  </si>
  <si>
    <t xml:space="preserve">Plán 2019 </t>
  </si>
  <si>
    <t>Schválení navýšení rozpočtu o částku 497,2 tis. Kč (projedáno EK AS PřF 6/6/2019) - vypořádání se s rozpory v projektové dokumentaci a oceněným rozpočtem stavby.</t>
  </si>
  <si>
    <t>Upravený rozpočet</t>
  </si>
  <si>
    <t>Schválení navýšení rozpočtu o částku 653,3 tis. Kč (projedáno EK AS PřF 6/6/2019) - vypořádání se s rozpory v projektové dokumentaci a oceněným rozpočtem stavby.</t>
  </si>
  <si>
    <t>Letos nebude realizováno. Úprava zadání - bude navrženo do rozpočtu pro r. 2020.</t>
  </si>
  <si>
    <t>Skutečné čerpání 2019</t>
  </si>
  <si>
    <t>Náklady realizace uskutečné v r. 2019 - 4 915,- tis. Kč vč. DPHkoef, ostatní náklady související s realizací v r. 2019 - 149 tis. Kč vč. DPHkoef. Pokračování s rekonstrukcí v r. 2020.</t>
  </si>
  <si>
    <t>V letošním roce realizována pouze přípojka vody pro objekt VLD (PD + realizace - 230 tis. Kč vč. DPHkoef). Pro objekt SLO zpracována PD pro územní rozhodnutí a realizační dokumentace 14 tis. Kč vč. DPHkoef - nebude se realizovat.</t>
  </si>
  <si>
    <t xml:space="preserve">Upgrade SW zabezpečovacího systému na objektu 17. listopadu 12 - Envelopa. </t>
  </si>
  <si>
    <t>Náklady za zpracování hydrogeologického průzkumu v oblasti Envelopa (36 tis. Kč vč. DPHkoef) - pokračování v r. 2020</t>
  </si>
  <si>
    <t>Nerealizována. Oprava žaluzií v aule naplánována na r. 2020.</t>
  </si>
  <si>
    <t xml:space="preserve">V rámci první etapy byl obnoven kamerový systém v hlavním objektu PřF - 17. listopadu 12. </t>
  </si>
  <si>
    <t>Účtováno jako provozní náklad (3900/993100633) - 544 tis. Kč.</t>
  </si>
  <si>
    <t>Rozdíl</t>
  </si>
  <si>
    <t>Celkové náklady - vypracování projektové dokumentace (územní rozhodnutí a stavební povolení), realizace.</t>
  </si>
  <si>
    <r>
      <t xml:space="preserve">Navýšení rozpočtu - v rámci VZ doručena pouze jedna nabídka - 601 tis. Kč vč. DPH ( 497 tis. Kč bez DPH). Projednáno v EK AS PřF (6/2019). </t>
    </r>
    <r>
      <rPr>
        <b/>
        <sz val="11"/>
        <color theme="1"/>
        <rFont val="Calibri"/>
        <family val="2"/>
        <charset val="238"/>
        <scheme val="minor"/>
      </rPr>
      <t>Účtováno jako provozní náklad (3900/993100631) - 545 tis. Kč.</t>
    </r>
  </si>
  <si>
    <t>Náklady na stavební připravenost 74 tis. Kč vč. DPHkoef, přístrojová investice 469 tis. Kč vč. DPHkoef. Celkové náklady 543 tis. Kč vč. DPHkoef. (stavby + vybavení)</t>
  </si>
  <si>
    <t>Akce byla dokončena v 10/2019. Navýšení očekávaných nákladů v r.2019 odráží zejm. realizované čerpání opčního práva -opravu manipulační plochy při objektu č.47  v režimu udržovacích prací (dodatek č.6) a dalších vynucených víceprací (dodatek č.7: úprava lapače tuku u menzy, výšková úprava vstupu do parovodní šachty, rozšíření zpevněných ploch u skladu při objektu Cenbiol, změna mobiliářového pítka, provedenívyrovnávající  opěrné zídky před objektem VTP B).</t>
  </si>
  <si>
    <t>Akce pokračuje s plánovaným dokončením a kolaudací stavby ve 2Q/2020, zprovoznění výukových prostor a bistra v plném provozu od ZS AS 2020/2021. Rozpočet schválený pro r. 2019 a 2020 (rozpočet 2019) nebude překročen -viz tabulka investic pro r. 2020. V r.2019 se nečerpaly původně plánované náklady za interiérové vybavení a vybavení AV technikou, čerpání stavby bylo rovněž nižší z důvodu řešení nových nálazů obnažených konstrukcí, statiky a upřesnění dokumentace pro provádění stavby -posun stavby a čerpání obecně.</t>
  </si>
  <si>
    <t>Akce dokončena, investiční náklady byly výsledně nižší z důvodu zařazení některých nově vysoutěžených položek vnitřního vybavení mezi náklady neinvestiční.</t>
  </si>
  <si>
    <t>Stav: realizace rozšířena z důvodů návazností dalších akcí v areálu -jedná se o rozšíření rekonstrukce komunikací a technické infrastruktury  v areálu v nevyhovujícím provozně-technickém stavu mezi nově modernizovanými budovami 47 a 53, pro r.2020 se bude pokračovat v rekonstrukci komunikaci i podél vrátnice až k vjezdové bráně.</t>
  </si>
  <si>
    <t>Nečerpáno - převedení akce do r. 2020.</t>
  </si>
  <si>
    <t>Cena bez DPH 260 tis. Kč.</t>
  </si>
  <si>
    <t>Kombinovaný stroj pro práci se dřevem</t>
  </si>
  <si>
    <t xml:space="preserve">Doplnění klimatizační jednotky - budova 52 </t>
  </si>
  <si>
    <t>TZ budovy 52. Původně zamýšleno jako provozní N - kryto nedočerpáním rozpočtu střediska 3912.</t>
  </si>
  <si>
    <t>23.</t>
  </si>
  <si>
    <t>24.</t>
  </si>
  <si>
    <t>Úprava chlazení strojovny fytotronů - budova 53</t>
  </si>
  <si>
    <t>TZ budovy 53. Původně zamýšleno jako provozní N - kryto nedočerpáním rozpočtu střediska 3912.</t>
  </si>
  <si>
    <t>25.</t>
  </si>
  <si>
    <t>Úprava rozvaděče MaR vytápění - budova 53</t>
  </si>
  <si>
    <t>Aktivace exponátů - Pevnost poznání</t>
  </si>
  <si>
    <t>10.</t>
  </si>
  <si>
    <t>SWITCH Juniper</t>
  </si>
  <si>
    <t>havárie na budově Envelopa</t>
  </si>
  <si>
    <t>Model Flow box, model kůže, model Nano ve zdravotnictví; finanční kompenzace Katedra fyzikální chemie</t>
  </si>
  <si>
    <t>Příloha 1.8</t>
  </si>
  <si>
    <t>Přehled investic za rok 2019</t>
  </si>
  <si>
    <t>Stavební akce</t>
  </si>
  <si>
    <t>Vybavení</t>
  </si>
  <si>
    <t>tis.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</si>
</sst>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Fill="1"/>
    <xf numFmtId="0" fontId="0" fillId="0" borderId="0" xfId="0" applyFill="1" applyBorder="1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" fontId="0" fillId="0" borderId="0" xfId="0" applyNumberFormat="1"/>
    <xf numFmtId="0" fontId="0" fillId="0" borderId="0" xfId="0" applyFill="1" applyAlignment="1">
      <alignment vertical="top"/>
    </xf>
    <xf numFmtId="0" fontId="1" fillId="0" borderId="0" xfId="0" applyFont="1" applyFill="1" applyAlignment="1">
      <alignment vertical="top"/>
    </xf>
    <xf numFmtId="164" fontId="0" fillId="0" borderId="0" xfId="0" applyNumberFormat="1"/>
    <xf numFmtId="0" fontId="0" fillId="0" borderId="7" xfId="0" applyBorder="1" applyAlignment="1">
      <alignment wrapText="1"/>
    </xf>
    <xf numFmtId="0" fontId="4" fillId="0" borderId="8" xfId="0" applyFont="1" applyBorder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12" xfId="0" applyFont="1" applyBorder="1" applyAlignment="1">
      <alignment vertical="top"/>
    </xf>
    <xf numFmtId="0" fontId="0" fillId="0" borderId="7" xfId="0" applyFill="1" applyBorder="1" applyAlignment="1">
      <alignment vertical="top" wrapText="1"/>
    </xf>
    <xf numFmtId="0" fontId="0" fillId="0" borderId="7" xfId="0" applyFill="1" applyBorder="1" applyAlignment="1">
      <alignment vertical="top"/>
    </xf>
    <xf numFmtId="0" fontId="2" fillId="0" borderId="13" xfId="0" applyFont="1" applyBorder="1" applyAlignment="1">
      <alignment vertical="top"/>
    </xf>
    <xf numFmtId="0" fontId="2" fillId="0" borderId="6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/>
    </xf>
    <xf numFmtId="1" fontId="0" fillId="0" borderId="12" xfId="0" applyNumberFormat="1" applyBorder="1" applyAlignment="1">
      <alignment vertical="top"/>
    </xf>
    <xf numFmtId="1" fontId="2" fillId="0" borderId="12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" fontId="0" fillId="0" borderId="12" xfId="0" applyNumberFormat="1" applyFill="1" applyBorder="1" applyAlignment="1">
      <alignment vertical="top"/>
    </xf>
    <xf numFmtId="1" fontId="0" fillId="0" borderId="16" xfId="0" applyNumberForma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vertical="top"/>
    </xf>
    <xf numFmtId="0" fontId="1" fillId="0" borderId="0" xfId="0" applyFont="1" applyFill="1" applyBorder="1"/>
    <xf numFmtId="0" fontId="2" fillId="0" borderId="0" xfId="0" applyFont="1" applyFill="1" applyBorder="1" applyAlignment="1">
      <alignment vertical="top"/>
    </xf>
    <xf numFmtId="1" fontId="0" fillId="0" borderId="0" xfId="0" applyNumberFormat="1" applyFill="1" applyBorder="1" applyAlignment="1">
      <alignment vertical="top"/>
    </xf>
    <xf numFmtId="0" fontId="0" fillId="0" borderId="0" xfId="0" applyFont="1" applyFill="1" applyBorder="1"/>
    <xf numFmtId="1" fontId="0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1" fontId="0" fillId="0" borderId="0" xfId="0" applyNumberFormat="1" applyFill="1" applyBorder="1"/>
    <xf numFmtId="0" fontId="5" fillId="3" borderId="3" xfId="0" applyFont="1" applyFill="1" applyBorder="1" applyAlignment="1">
      <alignment vertical="top"/>
    </xf>
    <xf numFmtId="0" fontId="5" fillId="3" borderId="18" xfId="0" applyFont="1" applyFill="1" applyBorder="1" applyAlignment="1">
      <alignment vertical="top"/>
    </xf>
    <xf numFmtId="3" fontId="0" fillId="0" borderId="4" xfId="0" applyNumberFormat="1" applyFont="1" applyBorder="1" applyAlignment="1">
      <alignment horizontal="right" vertical="top"/>
    </xf>
    <xf numFmtId="3" fontId="0" fillId="0" borderId="1" xfId="0" applyNumberFormat="1" applyFont="1" applyBorder="1" applyAlignment="1">
      <alignment horizontal="right" vertical="top"/>
    </xf>
    <xf numFmtId="3" fontId="0" fillId="0" borderId="6" xfId="0" applyNumberFormat="1" applyFont="1" applyFill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3" fontId="0" fillId="0" borderId="17" xfId="0" applyNumberFormat="1" applyFont="1" applyFill="1" applyBorder="1" applyAlignment="1">
      <alignment horizontal="right" vertical="top"/>
    </xf>
    <xf numFmtId="3" fontId="6" fillId="3" borderId="9" xfId="0" applyNumberFormat="1" applyFont="1" applyFill="1" applyBorder="1" applyAlignment="1">
      <alignment horizontal="right" vertical="top"/>
    </xf>
    <xf numFmtId="3" fontId="2" fillId="0" borderId="1" xfId="0" applyNumberFormat="1" applyFont="1" applyBorder="1" applyAlignment="1">
      <alignment horizontal="right" vertical="top"/>
    </xf>
    <xf numFmtId="0" fontId="0" fillId="0" borderId="0" xfId="0"/>
    <xf numFmtId="3" fontId="0" fillId="0" borderId="1" xfId="0" applyNumberFormat="1" applyFont="1" applyBorder="1" applyAlignment="1">
      <alignment vertical="top"/>
    </xf>
    <xf numFmtId="0" fontId="4" fillId="0" borderId="19" xfId="0" applyFont="1" applyBorder="1"/>
    <xf numFmtId="0" fontId="0" fillId="0" borderId="7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3" fontId="2" fillId="0" borderId="17" xfId="0" applyNumberFormat="1" applyFont="1" applyFill="1" applyBorder="1" applyAlignment="1">
      <alignment horizontal="right" vertical="top"/>
    </xf>
    <xf numFmtId="0" fontId="2" fillId="0" borderId="7" xfId="0" applyFont="1" applyFill="1" applyBorder="1" applyAlignment="1">
      <alignment wrapText="1"/>
    </xf>
    <xf numFmtId="3" fontId="6" fillId="3" borderId="10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0" fontId="2" fillId="0" borderId="7" xfId="0" applyFont="1" applyFill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7" fillId="0" borderId="14" xfId="0" applyFont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vertical="top"/>
    </xf>
    <xf numFmtId="49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vertical="top" wrapText="1"/>
    </xf>
    <xf numFmtId="3" fontId="6" fillId="3" borderId="14" xfId="0" applyNumberFormat="1" applyFont="1" applyFill="1" applyBorder="1" applyAlignment="1">
      <alignment horizontal="right" vertical="top"/>
    </xf>
    <xf numFmtId="0" fontId="6" fillId="3" borderId="15" xfId="0" applyFont="1" applyFill="1" applyBorder="1" applyAlignment="1">
      <alignment vertical="top"/>
    </xf>
    <xf numFmtId="3" fontId="1" fillId="2" borderId="1" xfId="0" applyNumberFormat="1" applyFont="1" applyFill="1" applyBorder="1" applyAlignment="1">
      <alignment horizontal="right" vertical="top"/>
    </xf>
    <xf numFmtId="3" fontId="0" fillId="0" borderId="2" xfId="0" applyNumberFormat="1" applyFont="1" applyBorder="1" applyAlignment="1">
      <alignment horizontal="right" vertical="top"/>
    </xf>
    <xf numFmtId="0" fontId="0" fillId="0" borderId="7" xfId="0" applyFont="1" applyFill="1" applyBorder="1" applyAlignment="1">
      <alignment vertical="top" wrapText="1"/>
    </xf>
    <xf numFmtId="0" fontId="0" fillId="2" borderId="0" xfId="0" applyFill="1"/>
    <xf numFmtId="0" fontId="1" fillId="0" borderId="7" xfId="0" applyFont="1" applyFill="1" applyBorder="1" applyAlignment="1">
      <alignment vertical="top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3" fontId="1" fillId="4" borderId="4" xfId="0" applyNumberFormat="1" applyFont="1" applyFill="1" applyBorder="1" applyAlignment="1">
      <alignment horizontal="right" vertical="top"/>
    </xf>
    <xf numFmtId="3" fontId="1" fillId="4" borderId="1" xfId="0" applyNumberFormat="1" applyFont="1" applyFill="1" applyBorder="1" applyAlignment="1">
      <alignment horizontal="right" vertical="top"/>
    </xf>
    <xf numFmtId="3" fontId="1" fillId="4" borderId="6" xfId="0" applyNumberFormat="1" applyFont="1" applyFill="1" applyBorder="1" applyAlignment="1">
      <alignment horizontal="right" vertical="top"/>
    </xf>
    <xf numFmtId="3" fontId="1" fillId="4" borderId="17" xfId="0" applyNumberFormat="1" applyFont="1" applyFill="1" applyBorder="1" applyAlignment="1">
      <alignment horizontal="right" vertical="top"/>
    </xf>
    <xf numFmtId="3" fontId="3" fillId="4" borderId="17" xfId="0" applyNumberFormat="1" applyFont="1" applyFill="1" applyBorder="1" applyAlignment="1">
      <alignment horizontal="right" vertical="top"/>
    </xf>
    <xf numFmtId="0" fontId="0" fillId="0" borderId="2" xfId="0" applyBorder="1" applyAlignment="1">
      <alignment vertical="top" wrapText="1"/>
    </xf>
    <xf numFmtId="164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3" fontId="6" fillId="3" borderId="9" xfId="0" applyNumberFormat="1" applyFont="1" applyFill="1" applyBorder="1" applyAlignment="1">
      <alignment horizontal="right" vertical="top"/>
    </xf>
    <xf numFmtId="0" fontId="0" fillId="0" borderId="1" xfId="0" applyFont="1" applyFill="1" applyBorder="1" applyAlignment="1">
      <alignment vertical="top" wrapText="1"/>
    </xf>
    <xf numFmtId="3" fontId="6" fillId="3" borderId="14" xfId="0" applyNumberFormat="1" applyFont="1" applyFill="1" applyBorder="1" applyAlignment="1">
      <alignment horizontal="right" vertical="top"/>
    </xf>
    <xf numFmtId="3" fontId="0" fillId="0" borderId="2" xfId="0" applyNumberFormat="1" applyFont="1" applyBorder="1" applyAlignment="1">
      <alignment horizontal="right" vertical="top"/>
    </xf>
    <xf numFmtId="3" fontId="0" fillId="4" borderId="4" xfId="0" applyNumberFormat="1" applyFont="1" applyFill="1" applyBorder="1" applyAlignment="1">
      <alignment horizontal="right" vertical="top"/>
    </xf>
    <xf numFmtId="3" fontId="2" fillId="4" borderId="1" xfId="0" applyNumberFormat="1" applyFont="1" applyFill="1" applyBorder="1" applyAlignment="1">
      <alignment horizontal="right" vertical="top"/>
    </xf>
    <xf numFmtId="3" fontId="0" fillId="4" borderId="1" xfId="0" applyNumberFormat="1" applyFont="1" applyFill="1" applyBorder="1" applyAlignment="1">
      <alignment vertical="top"/>
    </xf>
    <xf numFmtId="0" fontId="0" fillId="0" borderId="25" xfId="0" applyBorder="1" applyAlignment="1">
      <alignment vertical="top" wrapText="1"/>
    </xf>
    <xf numFmtId="0" fontId="0" fillId="0" borderId="17" xfId="0" applyFont="1" applyBorder="1" applyAlignment="1">
      <alignment vertical="top" wrapText="1"/>
    </xf>
    <xf numFmtId="3" fontId="0" fillId="0" borderId="17" xfId="0" applyNumberFormat="1" applyFont="1" applyBorder="1" applyAlignment="1">
      <alignment horizontal="right" vertical="top"/>
    </xf>
    <xf numFmtId="0" fontId="0" fillId="0" borderId="26" xfId="0" applyBorder="1" applyAlignment="1">
      <alignment vertical="top" wrapText="1"/>
    </xf>
    <xf numFmtId="3" fontId="6" fillId="3" borderId="22" xfId="0" applyNumberFormat="1" applyFont="1" applyFill="1" applyBorder="1" applyAlignment="1">
      <alignment horizontal="right" vertical="top"/>
    </xf>
    <xf numFmtId="0" fontId="6" fillId="3" borderId="23" xfId="0" applyFont="1" applyFill="1" applyBorder="1" applyAlignment="1">
      <alignment vertical="top"/>
    </xf>
    <xf numFmtId="1" fontId="0" fillId="0" borderId="1" xfId="0" applyNumberFormat="1" applyFill="1" applyBorder="1" applyAlignment="1">
      <alignment vertical="top"/>
    </xf>
    <xf numFmtId="0" fontId="5" fillId="3" borderId="21" xfId="0" applyFont="1" applyFill="1" applyBorder="1" applyAlignment="1">
      <alignment horizontal="left" vertical="top"/>
    </xf>
    <xf numFmtId="0" fontId="5" fillId="3" borderId="22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5" fillId="3" borderId="9" xfId="0" applyFont="1" applyFill="1" applyBorder="1" applyAlignment="1">
      <alignment horizontal="left" vertical="top"/>
    </xf>
    <xf numFmtId="0" fontId="8" fillId="4" borderId="0" xfId="0" applyFont="1" applyFill="1"/>
    <xf numFmtId="0" fontId="0" fillId="4" borderId="0" xfId="0" applyFill="1"/>
    <xf numFmtId="0" fontId="6" fillId="2" borderId="0" xfId="0" applyFont="1" applyFill="1"/>
    <xf numFmtId="0" fontId="0" fillId="2" borderId="0" xfId="0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9"/>
  <sheetViews>
    <sheetView topLeftCell="E1" zoomScale="90" zoomScaleNormal="90" workbookViewId="0">
      <selection activeCell="G6" sqref="G6"/>
    </sheetView>
  </sheetViews>
  <sheetFormatPr defaultColWidth="9.1796875" defaultRowHeight="14.5" x14ac:dyDescent="0.35"/>
  <cols>
    <col min="1" max="1" width="9.7265625" customWidth="1"/>
    <col min="2" max="2" width="73.1796875" customWidth="1"/>
    <col min="3" max="3" width="23.1796875" bestFit="1" customWidth="1"/>
    <col min="4" max="4" width="23.1796875" style="48" customWidth="1"/>
    <col min="5" max="5" width="24.7265625" bestFit="1" customWidth="1"/>
    <col min="6" max="6" width="24.7265625" style="48" customWidth="1"/>
    <col min="7" max="7" width="108.1796875" customWidth="1"/>
    <col min="8" max="8" width="17.7265625" customWidth="1"/>
    <col min="9" max="9" width="14.54296875" customWidth="1"/>
    <col min="10" max="10" width="105.7265625" customWidth="1"/>
    <col min="11" max="11" width="17.453125" hidden="1" customWidth="1"/>
    <col min="12" max="12" width="19.26953125" hidden="1" customWidth="1"/>
    <col min="13" max="13" width="10" hidden="1" customWidth="1"/>
    <col min="14" max="14" width="18" hidden="1" customWidth="1"/>
  </cols>
  <sheetData>
    <row r="1" spans="1:7" s="48" customFormat="1" x14ac:dyDescent="0.35">
      <c r="A1" s="48" t="s">
        <v>94</v>
      </c>
    </row>
    <row r="2" spans="1:7" s="48" customFormat="1" x14ac:dyDescent="0.35"/>
    <row r="3" spans="1:7" s="48" customFormat="1" ht="18.5" x14ac:dyDescent="0.45">
      <c r="A3" s="103" t="s">
        <v>95</v>
      </c>
      <c r="B3" s="104"/>
      <c r="C3" s="104"/>
      <c r="D3" s="104"/>
      <c r="E3" s="104"/>
      <c r="F3" s="104"/>
      <c r="G3" s="104"/>
    </row>
    <row r="4" spans="1:7" s="48" customFormat="1" x14ac:dyDescent="0.35"/>
    <row r="5" spans="1:7" x14ac:dyDescent="0.35">
      <c r="A5" s="3"/>
      <c r="E5" s="12"/>
      <c r="F5" s="12"/>
    </row>
    <row r="6" spans="1:7" ht="21.5" thickBot="1" x14ac:dyDescent="0.55000000000000004">
      <c r="A6" s="105" t="s">
        <v>96</v>
      </c>
      <c r="B6" s="73"/>
      <c r="C6" s="73"/>
      <c r="D6" s="73"/>
      <c r="E6" s="73"/>
      <c r="F6" s="73"/>
      <c r="G6" s="106" t="s">
        <v>98</v>
      </c>
    </row>
    <row r="7" spans="1:7" ht="66.75" customHeight="1" thickBot="1" x14ac:dyDescent="0.5">
      <c r="A7" s="14"/>
      <c r="B7" s="15" t="s">
        <v>18</v>
      </c>
      <c r="C7" s="15" t="s">
        <v>56</v>
      </c>
      <c r="D7" s="15" t="s">
        <v>59</v>
      </c>
      <c r="E7" s="76" t="s">
        <v>62</v>
      </c>
      <c r="F7" s="75" t="s">
        <v>70</v>
      </c>
      <c r="G7" s="16" t="s">
        <v>0</v>
      </c>
    </row>
    <row r="8" spans="1:7" ht="58" x14ac:dyDescent="0.35">
      <c r="A8" s="17" t="s">
        <v>2</v>
      </c>
      <c r="B8" s="18" t="s">
        <v>19</v>
      </c>
      <c r="C8" s="41">
        <v>11236</v>
      </c>
      <c r="D8" s="41">
        <f>C8</f>
        <v>11236</v>
      </c>
      <c r="E8" s="77">
        <v>11573</v>
      </c>
      <c r="F8" s="71">
        <f>E8-D8</f>
        <v>337</v>
      </c>
      <c r="G8" s="82" t="s">
        <v>74</v>
      </c>
    </row>
    <row r="9" spans="1:7" ht="72.5" x14ac:dyDescent="0.35">
      <c r="A9" s="19" t="s">
        <v>20</v>
      </c>
      <c r="B9" s="4" t="s">
        <v>21</v>
      </c>
      <c r="C9" s="42">
        <v>20000</v>
      </c>
      <c r="D9" s="71">
        <f>C9</f>
        <v>20000</v>
      </c>
      <c r="E9" s="78">
        <v>8403</v>
      </c>
      <c r="F9" s="88">
        <f t="shared" ref="F9:F32" si="0">E9-D9</f>
        <v>-11597</v>
      </c>
      <c r="G9" s="83" t="s">
        <v>75</v>
      </c>
    </row>
    <row r="10" spans="1:7" ht="43.5" x14ac:dyDescent="0.35">
      <c r="A10" s="19" t="s">
        <v>4</v>
      </c>
      <c r="B10" s="4" t="s">
        <v>12</v>
      </c>
      <c r="C10" s="42">
        <v>3816</v>
      </c>
      <c r="D10" s="70">
        <f>C10+497.2</f>
        <v>4313.2</v>
      </c>
      <c r="E10" s="78">
        <v>3577</v>
      </c>
      <c r="F10" s="88">
        <f t="shared" si="0"/>
        <v>-736.19999999999982</v>
      </c>
      <c r="G10" s="86" t="s">
        <v>58</v>
      </c>
    </row>
    <row r="11" spans="1:7" ht="29" x14ac:dyDescent="0.35">
      <c r="A11" s="19" t="s">
        <v>5</v>
      </c>
      <c r="B11" s="4" t="s">
        <v>22</v>
      </c>
      <c r="C11" s="42">
        <v>14360</v>
      </c>
      <c r="D11" s="70">
        <f>C11+653.3</f>
        <v>15013.3</v>
      </c>
      <c r="E11" s="78">
        <v>14541</v>
      </c>
      <c r="F11" s="88">
        <f t="shared" si="0"/>
        <v>-472.29999999999927</v>
      </c>
      <c r="G11" s="86" t="s">
        <v>60</v>
      </c>
    </row>
    <row r="12" spans="1:7" ht="44.25" customHeight="1" x14ac:dyDescent="0.35">
      <c r="A12" s="19" t="s">
        <v>6</v>
      </c>
      <c r="B12" s="4" t="s">
        <v>23</v>
      </c>
      <c r="C12" s="42">
        <v>13948</v>
      </c>
      <c r="D12" s="42">
        <f>C12</f>
        <v>13948</v>
      </c>
      <c r="E12" s="78">
        <v>13154</v>
      </c>
      <c r="F12" s="88">
        <f t="shared" si="0"/>
        <v>-794</v>
      </c>
      <c r="G12" s="86" t="s">
        <v>76</v>
      </c>
    </row>
    <row r="13" spans="1:7" ht="44" thickBot="1" x14ac:dyDescent="0.4">
      <c r="A13" s="22" t="s">
        <v>7</v>
      </c>
      <c r="B13" s="23" t="s">
        <v>13</v>
      </c>
      <c r="C13" s="43">
        <v>2200</v>
      </c>
      <c r="D13" s="42">
        <f>C13</f>
        <v>2200</v>
      </c>
      <c r="E13" s="79">
        <v>3181</v>
      </c>
      <c r="F13" s="88">
        <f t="shared" si="0"/>
        <v>981</v>
      </c>
      <c r="G13" s="84" t="s">
        <v>77</v>
      </c>
    </row>
    <row r="14" spans="1:7" ht="21.5" thickBot="1" x14ac:dyDescent="0.4">
      <c r="A14" s="39" t="s">
        <v>25</v>
      </c>
      <c r="B14" s="40"/>
      <c r="C14" s="68">
        <f>SUM(C8:C13)</f>
        <v>65560</v>
      </c>
      <c r="D14" s="87">
        <f t="shared" ref="D14:F14" si="1">SUM(D8:D13)</f>
        <v>66710.5</v>
      </c>
      <c r="E14" s="87">
        <f t="shared" si="1"/>
        <v>54429</v>
      </c>
      <c r="F14" s="87">
        <f t="shared" si="1"/>
        <v>-12281.5</v>
      </c>
      <c r="G14" s="69"/>
    </row>
    <row r="15" spans="1:7" ht="29" x14ac:dyDescent="0.35">
      <c r="A15" s="24" t="s">
        <v>8</v>
      </c>
      <c r="B15" s="27" t="s">
        <v>26</v>
      </c>
      <c r="C15" s="44">
        <v>7260</v>
      </c>
      <c r="D15" s="44">
        <f>C15</f>
        <v>7260</v>
      </c>
      <c r="E15" s="78">
        <v>5064</v>
      </c>
      <c r="F15" s="88">
        <f t="shared" si="0"/>
        <v>-2196</v>
      </c>
      <c r="G15" s="20" t="s">
        <v>63</v>
      </c>
    </row>
    <row r="16" spans="1:7" x14ac:dyDescent="0.35">
      <c r="A16" s="25" t="s">
        <v>9</v>
      </c>
      <c r="B16" s="5" t="s">
        <v>27</v>
      </c>
      <c r="C16" s="42">
        <v>790</v>
      </c>
      <c r="D16" s="44">
        <f>C16</f>
        <v>790</v>
      </c>
      <c r="E16" s="78">
        <v>0</v>
      </c>
      <c r="F16" s="88">
        <f t="shared" si="0"/>
        <v>-790</v>
      </c>
      <c r="G16" s="21" t="s">
        <v>61</v>
      </c>
    </row>
    <row r="17" spans="1:8" s="1" customFormat="1" ht="29" x14ac:dyDescent="0.35">
      <c r="A17" s="26" t="s">
        <v>10</v>
      </c>
      <c r="B17" s="27" t="s">
        <v>28</v>
      </c>
      <c r="C17" s="44">
        <v>340</v>
      </c>
      <c r="D17" s="70">
        <v>601</v>
      </c>
      <c r="E17" s="78">
        <v>0</v>
      </c>
      <c r="F17" s="88">
        <f t="shared" si="0"/>
        <v>-601</v>
      </c>
      <c r="G17" s="72" t="s">
        <v>72</v>
      </c>
      <c r="H17" s="7"/>
    </row>
    <row r="18" spans="1:8" ht="29" x14ac:dyDescent="0.35">
      <c r="A18" s="28" t="s">
        <v>14</v>
      </c>
      <c r="B18" s="27" t="s">
        <v>29</v>
      </c>
      <c r="C18" s="44">
        <v>550</v>
      </c>
      <c r="D18" s="44">
        <f>C18</f>
        <v>550</v>
      </c>
      <c r="E18" s="78">
        <v>543</v>
      </c>
      <c r="F18" s="88">
        <f t="shared" si="0"/>
        <v>-7</v>
      </c>
      <c r="G18" s="20" t="s">
        <v>73</v>
      </c>
    </row>
    <row r="19" spans="1:8" x14ac:dyDescent="0.35">
      <c r="A19" s="28" t="s">
        <v>15</v>
      </c>
      <c r="B19" s="27" t="s">
        <v>30</v>
      </c>
      <c r="C19" s="44">
        <v>670</v>
      </c>
      <c r="D19" s="44">
        <f t="shared" ref="D19:D30" si="2">C19</f>
        <v>670</v>
      </c>
      <c r="E19" s="78">
        <v>0</v>
      </c>
      <c r="F19" s="88">
        <f t="shared" si="0"/>
        <v>-670</v>
      </c>
      <c r="G19" s="74" t="s">
        <v>69</v>
      </c>
    </row>
    <row r="20" spans="1:8" ht="29" x14ac:dyDescent="0.35">
      <c r="A20" s="28" t="s">
        <v>16</v>
      </c>
      <c r="B20" s="27" t="s">
        <v>31</v>
      </c>
      <c r="C20" s="44">
        <v>280</v>
      </c>
      <c r="D20" s="44">
        <f t="shared" si="2"/>
        <v>280</v>
      </c>
      <c r="E20" s="78">
        <v>244</v>
      </c>
      <c r="F20" s="88">
        <f t="shared" si="0"/>
        <v>-36</v>
      </c>
      <c r="G20" s="51" t="s">
        <v>64</v>
      </c>
    </row>
    <row r="21" spans="1:8" ht="29" x14ac:dyDescent="0.35">
      <c r="A21" s="28" t="s">
        <v>17</v>
      </c>
      <c r="B21" s="27" t="s">
        <v>32</v>
      </c>
      <c r="C21" s="44">
        <v>250</v>
      </c>
      <c r="D21" s="44">
        <f t="shared" si="2"/>
        <v>250</v>
      </c>
      <c r="E21" s="78">
        <v>125</v>
      </c>
      <c r="F21" s="88">
        <f t="shared" si="0"/>
        <v>-125</v>
      </c>
      <c r="G21" s="62" t="s">
        <v>71</v>
      </c>
    </row>
    <row r="22" spans="1:8" x14ac:dyDescent="0.35">
      <c r="A22" s="28" t="s">
        <v>33</v>
      </c>
      <c r="B22" s="27" t="s">
        <v>35</v>
      </c>
      <c r="C22" s="44">
        <v>115</v>
      </c>
      <c r="D22" s="44">
        <f t="shared" si="2"/>
        <v>115</v>
      </c>
      <c r="E22" s="78">
        <v>99</v>
      </c>
      <c r="F22" s="88">
        <f t="shared" si="0"/>
        <v>-16</v>
      </c>
      <c r="G22" s="13" t="s">
        <v>65</v>
      </c>
    </row>
    <row r="23" spans="1:8" ht="29" x14ac:dyDescent="0.35">
      <c r="A23" s="29" t="s">
        <v>34</v>
      </c>
      <c r="B23" s="27" t="s">
        <v>24</v>
      </c>
      <c r="C23" s="45">
        <v>100</v>
      </c>
      <c r="D23" s="44">
        <f t="shared" si="2"/>
        <v>100</v>
      </c>
      <c r="E23" s="80">
        <v>36</v>
      </c>
      <c r="F23" s="88">
        <f t="shared" si="0"/>
        <v>-64</v>
      </c>
      <c r="G23" s="51" t="s">
        <v>66</v>
      </c>
    </row>
    <row r="24" spans="1:8" s="1" customFormat="1" x14ac:dyDescent="0.35">
      <c r="A24" s="29" t="s">
        <v>37</v>
      </c>
      <c r="B24" s="27" t="s">
        <v>51</v>
      </c>
      <c r="C24" s="58"/>
      <c r="D24" s="44">
        <f t="shared" si="2"/>
        <v>0</v>
      </c>
      <c r="E24" s="81">
        <v>0</v>
      </c>
      <c r="F24" s="88">
        <f t="shared" si="0"/>
        <v>0</v>
      </c>
      <c r="G24" s="59" t="s">
        <v>67</v>
      </c>
    </row>
    <row r="25" spans="1:8" s="1" customFormat="1" x14ac:dyDescent="0.35">
      <c r="A25" s="29" t="s">
        <v>38</v>
      </c>
      <c r="B25" s="27" t="s">
        <v>39</v>
      </c>
      <c r="C25" s="58">
        <v>3000</v>
      </c>
      <c r="D25" s="44">
        <f t="shared" si="2"/>
        <v>3000</v>
      </c>
      <c r="E25" s="81">
        <v>1716</v>
      </c>
      <c r="F25" s="88">
        <f t="shared" si="0"/>
        <v>-1284</v>
      </c>
      <c r="G25" s="59" t="s">
        <v>68</v>
      </c>
    </row>
    <row r="26" spans="1:8" s="1" customFormat="1" x14ac:dyDescent="0.35">
      <c r="A26" s="29" t="s">
        <v>49</v>
      </c>
      <c r="B26" s="27" t="s">
        <v>50</v>
      </c>
      <c r="C26" s="58">
        <v>1500</v>
      </c>
      <c r="D26" s="44">
        <f t="shared" si="2"/>
        <v>1500</v>
      </c>
      <c r="E26" s="81">
        <v>782</v>
      </c>
      <c r="F26" s="88">
        <f t="shared" si="0"/>
        <v>-718</v>
      </c>
      <c r="G26" s="59" t="s">
        <v>71</v>
      </c>
    </row>
    <row r="27" spans="1:8" s="1" customFormat="1" x14ac:dyDescent="0.35">
      <c r="A27" s="29" t="s">
        <v>52</v>
      </c>
      <c r="B27" s="57" t="s">
        <v>43</v>
      </c>
      <c r="C27" s="45">
        <v>20</v>
      </c>
      <c r="D27" s="44">
        <f t="shared" si="2"/>
        <v>20</v>
      </c>
      <c r="E27" s="80">
        <v>0</v>
      </c>
      <c r="F27" s="88">
        <f t="shared" si="0"/>
        <v>-20</v>
      </c>
      <c r="G27" s="51" t="s">
        <v>78</v>
      </c>
    </row>
    <row r="28" spans="1:8" s="1" customFormat="1" x14ac:dyDescent="0.35">
      <c r="A28" s="29" t="s">
        <v>53</v>
      </c>
      <c r="B28" s="57" t="s">
        <v>44</v>
      </c>
      <c r="C28" s="45">
        <v>539</v>
      </c>
      <c r="D28" s="44">
        <f t="shared" si="2"/>
        <v>539</v>
      </c>
      <c r="E28" s="80">
        <v>0</v>
      </c>
      <c r="F28" s="88">
        <f t="shared" si="0"/>
        <v>-539</v>
      </c>
      <c r="G28" s="51" t="s">
        <v>78</v>
      </c>
    </row>
    <row r="29" spans="1:8" s="1" customFormat="1" ht="29" x14ac:dyDescent="0.35">
      <c r="A29" s="29" t="s">
        <v>54</v>
      </c>
      <c r="B29" s="93" t="s">
        <v>47</v>
      </c>
      <c r="C29" s="45">
        <v>400</v>
      </c>
      <c r="D29" s="45">
        <f t="shared" si="2"/>
        <v>400</v>
      </c>
      <c r="E29" s="80">
        <v>0</v>
      </c>
      <c r="F29" s="94">
        <f t="shared" si="0"/>
        <v>-400</v>
      </c>
      <c r="G29" s="95" t="s">
        <v>78</v>
      </c>
    </row>
    <row r="30" spans="1:8" s="1" customFormat="1" x14ac:dyDescent="0.35">
      <c r="A30" s="98" t="s">
        <v>83</v>
      </c>
      <c r="B30" s="54" t="s">
        <v>81</v>
      </c>
      <c r="C30" s="44">
        <v>0</v>
      </c>
      <c r="D30" s="44">
        <f t="shared" si="2"/>
        <v>0</v>
      </c>
      <c r="E30" s="78">
        <v>53</v>
      </c>
      <c r="F30" s="42">
        <f t="shared" si="0"/>
        <v>53</v>
      </c>
      <c r="G30" s="5" t="s">
        <v>82</v>
      </c>
    </row>
    <row r="31" spans="1:8" s="1" customFormat="1" x14ac:dyDescent="0.35">
      <c r="A31" s="98" t="s">
        <v>84</v>
      </c>
      <c r="B31" s="54" t="s">
        <v>85</v>
      </c>
      <c r="C31" s="44">
        <v>0</v>
      </c>
      <c r="D31" s="44">
        <v>0</v>
      </c>
      <c r="E31" s="78">
        <v>73</v>
      </c>
      <c r="F31" s="42">
        <f t="shared" si="0"/>
        <v>73</v>
      </c>
      <c r="G31" s="5" t="s">
        <v>86</v>
      </c>
    </row>
    <row r="32" spans="1:8" s="1" customFormat="1" x14ac:dyDescent="0.35">
      <c r="A32" s="98" t="s">
        <v>87</v>
      </c>
      <c r="B32" s="54" t="s">
        <v>88</v>
      </c>
      <c r="C32" s="44">
        <v>0</v>
      </c>
      <c r="D32" s="44">
        <v>0</v>
      </c>
      <c r="E32" s="78">
        <v>102</v>
      </c>
      <c r="F32" s="42">
        <f t="shared" si="0"/>
        <v>102</v>
      </c>
      <c r="G32" s="5" t="s">
        <v>86</v>
      </c>
    </row>
    <row r="33" spans="1:7" ht="21.5" thickBot="1" x14ac:dyDescent="0.4">
      <c r="A33" s="99" t="s">
        <v>36</v>
      </c>
      <c r="B33" s="100"/>
      <c r="C33" s="96">
        <f>SUM(C15:C32)</f>
        <v>15814</v>
      </c>
      <c r="D33" s="96">
        <f t="shared" ref="D33:F33" si="3">SUM(D15:D32)</f>
        <v>16075</v>
      </c>
      <c r="E33" s="96">
        <f t="shared" si="3"/>
        <v>8837</v>
      </c>
      <c r="F33" s="96">
        <f t="shared" si="3"/>
        <v>-7238</v>
      </c>
      <c r="G33" s="97"/>
    </row>
    <row r="34" spans="1:7" s="2" customFormat="1" x14ac:dyDescent="0.35">
      <c r="A34" s="31"/>
      <c r="B34" s="30"/>
      <c r="C34" s="30"/>
      <c r="D34" s="30"/>
      <c r="E34" s="30"/>
      <c r="F34" s="30"/>
    </row>
    <row r="35" spans="1:7" s="2" customFormat="1" x14ac:dyDescent="0.35">
      <c r="A35" s="31"/>
      <c r="B35" s="30"/>
      <c r="C35" s="30"/>
      <c r="D35" s="30"/>
      <c r="E35" s="67"/>
      <c r="F35" s="67"/>
    </row>
    <row r="36" spans="1:7" s="2" customFormat="1" x14ac:dyDescent="0.35">
      <c r="A36" s="32"/>
      <c r="B36" s="32"/>
      <c r="C36" s="32"/>
      <c r="D36" s="32"/>
      <c r="E36" s="32"/>
      <c r="F36" s="32"/>
    </row>
    <row r="37" spans="1:7" s="2" customFormat="1" x14ac:dyDescent="0.35">
      <c r="A37" s="33"/>
      <c r="B37" s="30"/>
      <c r="C37" s="30"/>
      <c r="D37" s="30"/>
      <c r="E37" s="30"/>
      <c r="F37" s="30"/>
    </row>
    <row r="38" spans="1:7" s="2" customFormat="1" x14ac:dyDescent="0.35">
      <c r="A38" s="33"/>
      <c r="B38" s="30"/>
      <c r="C38" s="30"/>
      <c r="D38" s="30"/>
      <c r="E38" s="30"/>
      <c r="F38" s="30"/>
    </row>
    <row r="39" spans="1:7" s="2" customFormat="1" x14ac:dyDescent="0.35">
      <c r="A39" s="33"/>
      <c r="B39" s="30"/>
      <c r="C39" s="30"/>
      <c r="D39" s="30"/>
      <c r="E39" s="30"/>
      <c r="F39" s="30"/>
    </row>
    <row r="40" spans="1:7" s="2" customFormat="1" x14ac:dyDescent="0.35">
      <c r="A40" s="33"/>
      <c r="B40" s="30"/>
      <c r="C40" s="30"/>
      <c r="D40" s="30"/>
      <c r="E40" s="30"/>
      <c r="F40" s="30"/>
    </row>
    <row r="41" spans="1:7" s="2" customFormat="1" x14ac:dyDescent="0.35">
      <c r="A41" s="33"/>
      <c r="B41" s="30"/>
      <c r="C41" s="30"/>
      <c r="D41" s="30"/>
      <c r="E41" s="30"/>
      <c r="F41" s="30"/>
    </row>
    <row r="42" spans="1:7" s="2" customFormat="1" x14ac:dyDescent="0.35">
      <c r="A42" s="33"/>
      <c r="B42" s="30"/>
      <c r="C42" s="30"/>
      <c r="D42" s="30"/>
      <c r="E42" s="30"/>
      <c r="F42" s="30"/>
    </row>
    <row r="43" spans="1:7" s="2" customFormat="1" x14ac:dyDescent="0.35">
      <c r="A43" s="33"/>
      <c r="B43" s="30"/>
      <c r="C43" s="30"/>
      <c r="D43" s="30"/>
      <c r="E43" s="30"/>
      <c r="F43" s="30"/>
    </row>
    <row r="44" spans="1:7" s="2" customFormat="1" x14ac:dyDescent="0.35">
      <c r="A44" s="32"/>
      <c r="B44" s="32"/>
      <c r="C44" s="32"/>
      <c r="D44" s="32"/>
      <c r="E44" s="32"/>
      <c r="F44" s="32"/>
    </row>
    <row r="45" spans="1:7" s="2" customFormat="1" x14ac:dyDescent="0.35">
      <c r="A45" s="33"/>
      <c r="B45" s="30"/>
      <c r="C45" s="30"/>
      <c r="D45" s="30"/>
      <c r="E45" s="30"/>
      <c r="F45" s="30"/>
    </row>
    <row r="46" spans="1:7" s="2" customFormat="1" x14ac:dyDescent="0.35">
      <c r="A46" s="33"/>
      <c r="B46" s="30"/>
      <c r="C46" s="30"/>
      <c r="D46" s="30"/>
      <c r="E46" s="30"/>
      <c r="F46" s="30"/>
    </row>
    <row r="47" spans="1:7" s="2" customFormat="1" x14ac:dyDescent="0.35">
      <c r="A47" s="32"/>
      <c r="B47" s="32"/>
      <c r="C47" s="32"/>
      <c r="D47" s="32"/>
      <c r="E47" s="32"/>
      <c r="F47" s="32"/>
    </row>
    <row r="48" spans="1:7" s="2" customFormat="1" x14ac:dyDescent="0.35">
      <c r="A48" s="33"/>
      <c r="B48" s="30"/>
      <c r="C48" s="30"/>
      <c r="D48" s="30"/>
      <c r="E48" s="30"/>
      <c r="F48" s="30"/>
    </row>
    <row r="49" spans="1:6" s="2" customFormat="1" x14ac:dyDescent="0.35">
      <c r="A49" s="33"/>
      <c r="B49" s="30"/>
      <c r="C49" s="30"/>
      <c r="D49" s="30"/>
      <c r="E49" s="30"/>
      <c r="F49" s="30"/>
    </row>
    <row r="50" spans="1:6" s="2" customFormat="1" x14ac:dyDescent="0.35">
      <c r="A50" s="33"/>
      <c r="B50" s="30"/>
      <c r="C50" s="30"/>
      <c r="D50" s="30"/>
      <c r="E50" s="30"/>
      <c r="F50" s="30"/>
    </row>
    <row r="51" spans="1:6" s="2" customFormat="1" x14ac:dyDescent="0.35">
      <c r="A51" s="33"/>
      <c r="B51" s="30"/>
      <c r="C51" s="30"/>
      <c r="D51" s="30"/>
      <c r="E51" s="30"/>
      <c r="F51" s="30"/>
    </row>
    <row r="52" spans="1:6" s="2" customFormat="1" x14ac:dyDescent="0.35">
      <c r="A52" s="33"/>
      <c r="B52" s="30"/>
      <c r="C52" s="30"/>
      <c r="D52" s="30"/>
      <c r="E52" s="30"/>
      <c r="F52" s="30"/>
    </row>
    <row r="53" spans="1:6" s="2" customFormat="1" x14ac:dyDescent="0.35">
      <c r="A53" s="32"/>
      <c r="B53" s="32"/>
      <c r="C53" s="32"/>
      <c r="D53" s="32"/>
      <c r="E53" s="32"/>
      <c r="F53" s="32"/>
    </row>
    <row r="54" spans="1:6" s="2" customFormat="1" x14ac:dyDescent="0.35">
      <c r="A54" s="33"/>
      <c r="B54" s="30"/>
      <c r="C54" s="30"/>
      <c r="D54" s="30"/>
      <c r="E54" s="30"/>
      <c r="F54" s="30"/>
    </row>
    <row r="55" spans="1:6" s="2" customFormat="1" x14ac:dyDescent="0.35">
      <c r="A55" s="33"/>
      <c r="B55" s="30"/>
      <c r="C55" s="30"/>
      <c r="D55" s="30"/>
      <c r="E55" s="30"/>
      <c r="F55" s="30"/>
    </row>
    <row r="56" spans="1:6" s="2" customFormat="1" x14ac:dyDescent="0.35">
      <c r="A56" s="33"/>
      <c r="B56" s="30"/>
      <c r="C56" s="30"/>
      <c r="D56" s="30"/>
      <c r="E56" s="30"/>
      <c r="F56" s="30"/>
    </row>
    <row r="57" spans="1:6" s="2" customFormat="1" x14ac:dyDescent="0.35">
      <c r="A57" s="32"/>
      <c r="B57" s="32"/>
      <c r="C57" s="32"/>
      <c r="D57" s="32"/>
      <c r="E57" s="32"/>
      <c r="F57" s="32"/>
    </row>
    <row r="58" spans="1:6" s="2" customFormat="1" x14ac:dyDescent="0.35">
      <c r="A58" s="33"/>
      <c r="B58" s="30"/>
      <c r="C58" s="30"/>
      <c r="D58" s="30"/>
      <c r="E58" s="30"/>
      <c r="F58" s="30"/>
    </row>
    <row r="59" spans="1:6" s="2" customFormat="1" x14ac:dyDescent="0.35">
      <c r="A59" s="33"/>
      <c r="B59" s="30"/>
      <c r="C59" s="30"/>
      <c r="D59" s="30"/>
      <c r="E59" s="30"/>
      <c r="F59" s="30"/>
    </row>
    <row r="60" spans="1:6" s="2" customFormat="1" x14ac:dyDescent="0.35">
      <c r="A60" s="32"/>
      <c r="B60" s="32"/>
      <c r="C60" s="32"/>
      <c r="D60" s="32"/>
      <c r="E60" s="32"/>
      <c r="F60" s="32"/>
    </row>
    <row r="61" spans="1:6" s="2" customFormat="1" x14ac:dyDescent="0.35">
      <c r="A61" s="33"/>
      <c r="B61" s="30"/>
      <c r="C61" s="30"/>
      <c r="D61" s="30"/>
      <c r="E61" s="30"/>
      <c r="F61" s="30"/>
    </row>
    <row r="62" spans="1:6" s="2" customFormat="1" x14ac:dyDescent="0.35">
      <c r="A62" s="33"/>
      <c r="B62" s="30"/>
      <c r="C62" s="30"/>
      <c r="D62" s="30"/>
      <c r="E62" s="30"/>
      <c r="F62" s="30"/>
    </row>
    <row r="63" spans="1:6" s="2" customFormat="1" x14ac:dyDescent="0.35">
      <c r="A63" s="33"/>
      <c r="B63" s="30"/>
      <c r="C63" s="30"/>
      <c r="D63" s="30"/>
      <c r="E63" s="30"/>
      <c r="F63" s="30"/>
    </row>
    <row r="64" spans="1:6" s="2" customFormat="1" x14ac:dyDescent="0.35">
      <c r="A64" s="33"/>
      <c r="B64" s="30"/>
      <c r="C64" s="30"/>
      <c r="D64" s="30"/>
      <c r="E64" s="30"/>
      <c r="F64" s="30"/>
    </row>
    <row r="65" spans="1:6" s="2" customFormat="1" x14ac:dyDescent="0.35">
      <c r="A65" s="32"/>
      <c r="B65" s="32"/>
      <c r="C65" s="32"/>
      <c r="D65" s="32"/>
      <c r="E65" s="32"/>
      <c r="F65" s="32"/>
    </row>
    <row r="66" spans="1:6" s="2" customFormat="1" x14ac:dyDescent="0.35">
      <c r="A66" s="33"/>
      <c r="B66" s="30"/>
      <c r="C66" s="30"/>
      <c r="D66" s="30"/>
      <c r="E66" s="30"/>
      <c r="F66" s="30"/>
    </row>
    <row r="67" spans="1:6" s="2" customFormat="1" x14ac:dyDescent="0.35">
      <c r="A67" s="33"/>
      <c r="B67" s="30"/>
      <c r="C67" s="30"/>
      <c r="D67" s="30"/>
      <c r="E67" s="30"/>
      <c r="F67" s="30"/>
    </row>
    <row r="68" spans="1:6" s="2" customFormat="1" x14ac:dyDescent="0.35">
      <c r="A68" s="33"/>
      <c r="B68" s="30"/>
      <c r="C68" s="30"/>
      <c r="D68" s="30"/>
      <c r="E68" s="30"/>
      <c r="F68" s="30"/>
    </row>
    <row r="69" spans="1:6" s="2" customFormat="1" x14ac:dyDescent="0.35">
      <c r="A69" s="33"/>
      <c r="B69" s="30"/>
      <c r="C69" s="30"/>
      <c r="D69" s="30"/>
      <c r="E69" s="30"/>
      <c r="F69" s="30"/>
    </row>
    <row r="70" spans="1:6" s="2" customFormat="1" x14ac:dyDescent="0.35">
      <c r="A70" s="33"/>
      <c r="B70" s="30"/>
      <c r="C70" s="30"/>
      <c r="D70" s="30"/>
      <c r="E70" s="30"/>
      <c r="F70" s="30"/>
    </row>
    <row r="71" spans="1:6" s="2" customFormat="1" x14ac:dyDescent="0.35">
      <c r="A71" s="33"/>
      <c r="B71" s="30"/>
      <c r="C71" s="30"/>
      <c r="D71" s="30"/>
      <c r="E71" s="30"/>
      <c r="F71" s="30"/>
    </row>
    <row r="72" spans="1:6" s="2" customFormat="1" x14ac:dyDescent="0.35">
      <c r="A72" s="33"/>
      <c r="B72" s="30"/>
      <c r="C72" s="30"/>
      <c r="D72" s="30"/>
      <c r="E72" s="30"/>
      <c r="F72" s="30"/>
    </row>
    <row r="73" spans="1:6" s="2" customFormat="1" x14ac:dyDescent="0.35">
      <c r="A73" s="33"/>
      <c r="B73" s="30"/>
      <c r="C73" s="30"/>
      <c r="D73" s="30"/>
      <c r="E73" s="30"/>
      <c r="F73" s="30"/>
    </row>
    <row r="74" spans="1:6" s="2" customFormat="1" x14ac:dyDescent="0.35">
      <c r="A74" s="33"/>
      <c r="B74" s="30"/>
      <c r="C74" s="30"/>
      <c r="D74" s="30"/>
      <c r="E74" s="30"/>
      <c r="F74" s="30"/>
    </row>
    <row r="75" spans="1:6" s="2" customFormat="1" x14ac:dyDescent="0.35">
      <c r="A75" s="32"/>
      <c r="B75" s="32"/>
      <c r="C75" s="32"/>
      <c r="D75" s="32"/>
      <c r="E75" s="32"/>
      <c r="F75" s="32"/>
    </row>
    <row r="76" spans="1:6" s="2" customFormat="1" x14ac:dyDescent="0.35">
      <c r="A76" s="33"/>
      <c r="B76" s="30"/>
      <c r="C76" s="30"/>
      <c r="D76" s="30"/>
      <c r="E76" s="30"/>
      <c r="F76" s="30"/>
    </row>
    <row r="77" spans="1:6" s="2" customFormat="1" x14ac:dyDescent="0.35">
      <c r="A77" s="33"/>
      <c r="B77" s="30"/>
      <c r="C77" s="30"/>
      <c r="D77" s="30"/>
      <c r="E77" s="30"/>
      <c r="F77" s="30"/>
    </row>
    <row r="78" spans="1:6" s="2" customFormat="1" x14ac:dyDescent="0.35">
      <c r="A78" s="33"/>
      <c r="B78" s="30"/>
      <c r="C78" s="30"/>
      <c r="D78" s="30"/>
      <c r="E78" s="30"/>
      <c r="F78" s="30"/>
    </row>
    <row r="79" spans="1:6" s="2" customFormat="1" x14ac:dyDescent="0.35">
      <c r="A79" s="33"/>
      <c r="B79" s="30"/>
      <c r="C79" s="30"/>
      <c r="D79" s="30"/>
      <c r="E79" s="30"/>
      <c r="F79" s="30"/>
    </row>
    <row r="80" spans="1:6" s="2" customFormat="1" x14ac:dyDescent="0.35">
      <c r="A80" s="32"/>
      <c r="B80" s="32"/>
      <c r="C80" s="32"/>
      <c r="D80" s="32"/>
      <c r="E80" s="32"/>
      <c r="F80" s="32"/>
    </row>
    <row r="81" spans="1:7" s="2" customFormat="1" x14ac:dyDescent="0.35">
      <c r="A81" s="34"/>
      <c r="B81" s="30"/>
      <c r="C81" s="30"/>
      <c r="D81" s="30"/>
      <c r="E81" s="30"/>
      <c r="F81" s="30"/>
    </row>
    <row r="82" spans="1:7" s="2" customFormat="1" x14ac:dyDescent="0.35">
      <c r="A82" s="34"/>
      <c r="B82" s="30"/>
      <c r="C82" s="30"/>
      <c r="D82" s="30"/>
      <c r="E82" s="30"/>
      <c r="F82" s="30"/>
    </row>
    <row r="83" spans="1:7" s="2" customFormat="1" x14ac:dyDescent="0.35">
      <c r="A83" s="32"/>
      <c r="B83" s="32"/>
      <c r="C83" s="32"/>
      <c r="D83" s="32"/>
      <c r="E83" s="32"/>
      <c r="F83" s="32"/>
    </row>
    <row r="84" spans="1:7" s="2" customFormat="1" x14ac:dyDescent="0.35">
      <c r="A84" s="35"/>
      <c r="B84" s="30"/>
      <c r="C84" s="30"/>
      <c r="D84" s="30"/>
      <c r="E84" s="30"/>
      <c r="F84" s="30"/>
    </row>
    <row r="85" spans="1:7" s="2" customFormat="1" x14ac:dyDescent="0.35">
      <c r="A85" s="35"/>
      <c r="B85" s="30"/>
      <c r="C85" s="30"/>
      <c r="D85" s="30"/>
      <c r="E85" s="30"/>
      <c r="F85" s="30"/>
    </row>
    <row r="86" spans="1:7" s="2" customFormat="1" x14ac:dyDescent="0.35">
      <c r="A86" s="35"/>
      <c r="B86" s="30"/>
      <c r="C86" s="30"/>
      <c r="D86" s="30"/>
      <c r="E86" s="30"/>
      <c r="F86" s="30"/>
    </row>
    <row r="87" spans="1:7" s="2" customFormat="1" x14ac:dyDescent="0.35">
      <c r="A87" s="36"/>
      <c r="B87" s="30"/>
      <c r="C87" s="30"/>
      <c r="D87" s="30"/>
      <c r="E87" s="30"/>
      <c r="F87" s="30"/>
    </row>
    <row r="88" spans="1:7" s="2" customFormat="1" x14ac:dyDescent="0.35">
      <c r="A88" s="32"/>
      <c r="B88" s="32"/>
      <c r="C88" s="32"/>
      <c r="D88" s="32"/>
      <c r="E88" s="32"/>
      <c r="F88" s="32"/>
      <c r="G88" s="32"/>
    </row>
    <row r="89" spans="1:7" s="2" customFormat="1" x14ac:dyDescent="0.35">
      <c r="A89" s="34"/>
      <c r="B89" s="30"/>
      <c r="C89" s="30"/>
      <c r="D89" s="30"/>
      <c r="E89" s="30"/>
      <c r="F89" s="30"/>
    </row>
    <row r="90" spans="1:7" s="2" customFormat="1" x14ac:dyDescent="0.35">
      <c r="A90" s="32"/>
      <c r="B90" s="32"/>
      <c r="C90" s="32"/>
      <c r="D90" s="32"/>
      <c r="E90" s="32"/>
      <c r="F90" s="32"/>
    </row>
    <row r="91" spans="1:7" s="2" customFormat="1" x14ac:dyDescent="0.35">
      <c r="A91" s="34"/>
      <c r="B91" s="30"/>
      <c r="C91" s="30"/>
      <c r="D91" s="30"/>
      <c r="E91" s="30"/>
      <c r="F91" s="30"/>
    </row>
    <row r="92" spans="1:7" s="2" customFormat="1" x14ac:dyDescent="0.35">
      <c r="A92" s="34"/>
      <c r="B92" s="30"/>
      <c r="C92" s="30"/>
      <c r="D92" s="30"/>
      <c r="E92" s="30"/>
      <c r="F92" s="30"/>
    </row>
    <row r="93" spans="1:7" s="2" customFormat="1" x14ac:dyDescent="0.35">
      <c r="A93" s="32"/>
      <c r="B93" s="32"/>
      <c r="C93" s="32"/>
      <c r="D93" s="32"/>
      <c r="E93" s="32"/>
      <c r="F93" s="32"/>
    </row>
    <row r="94" spans="1:7" s="2" customFormat="1" x14ac:dyDescent="0.35">
      <c r="A94" s="31"/>
      <c r="B94" s="30"/>
      <c r="C94" s="30"/>
      <c r="D94" s="30"/>
      <c r="E94" s="30"/>
      <c r="F94" s="30"/>
    </row>
    <row r="95" spans="1:7" s="2" customFormat="1" x14ac:dyDescent="0.35">
      <c r="A95" s="32"/>
      <c r="B95" s="32"/>
      <c r="C95" s="32"/>
      <c r="D95" s="32"/>
      <c r="E95" s="32"/>
      <c r="F95" s="32"/>
    </row>
    <row r="96" spans="1:7" s="2" customFormat="1" x14ac:dyDescent="0.35">
      <c r="A96" s="34"/>
      <c r="B96" s="37"/>
      <c r="C96" s="37"/>
      <c r="D96" s="37"/>
      <c r="E96" s="37"/>
      <c r="F96" s="37"/>
    </row>
    <row r="97" spans="1:6" s="2" customFormat="1" x14ac:dyDescent="0.35">
      <c r="A97" s="34"/>
      <c r="B97" s="37"/>
      <c r="C97" s="37"/>
      <c r="D97" s="37"/>
      <c r="E97" s="37"/>
      <c r="F97" s="37"/>
    </row>
    <row r="98" spans="1:6" s="2" customFormat="1" x14ac:dyDescent="0.35">
      <c r="A98" s="32"/>
      <c r="B98" s="32"/>
      <c r="C98" s="32"/>
      <c r="D98" s="32"/>
      <c r="E98" s="32"/>
      <c r="F98" s="32"/>
    </row>
    <row r="99" spans="1:6" s="2" customFormat="1" x14ac:dyDescent="0.35">
      <c r="A99" s="34"/>
      <c r="B99" s="30"/>
      <c r="C99" s="30"/>
      <c r="D99" s="30"/>
      <c r="E99" s="30"/>
      <c r="F99" s="30"/>
    </row>
    <row r="100" spans="1:6" s="2" customFormat="1" x14ac:dyDescent="0.35">
      <c r="A100" s="32"/>
      <c r="B100" s="32"/>
      <c r="C100" s="32"/>
      <c r="D100" s="32"/>
      <c r="E100" s="32"/>
      <c r="F100" s="32"/>
    </row>
    <row r="101" spans="1:6" s="2" customFormat="1" x14ac:dyDescent="0.35">
      <c r="A101" s="34"/>
      <c r="B101" s="30"/>
      <c r="C101" s="30"/>
      <c r="D101" s="30"/>
      <c r="E101" s="30"/>
      <c r="F101" s="30"/>
    </row>
    <row r="102" spans="1:6" s="2" customFormat="1" x14ac:dyDescent="0.35">
      <c r="A102" s="34"/>
      <c r="B102" s="30"/>
      <c r="C102" s="30"/>
      <c r="D102" s="30"/>
      <c r="E102" s="30"/>
      <c r="F102" s="30"/>
    </row>
    <row r="103" spans="1:6" s="2" customFormat="1" x14ac:dyDescent="0.35">
      <c r="A103" s="32"/>
      <c r="B103" s="32"/>
      <c r="C103" s="32"/>
      <c r="D103" s="32"/>
      <c r="E103" s="32"/>
      <c r="F103" s="32"/>
    </row>
    <row r="104" spans="1:6" s="2" customFormat="1" x14ac:dyDescent="0.35">
      <c r="A104" s="34"/>
      <c r="B104" s="30"/>
      <c r="C104" s="30"/>
      <c r="D104" s="30"/>
      <c r="E104" s="30"/>
      <c r="F104" s="30"/>
    </row>
    <row r="105" spans="1:6" s="2" customFormat="1" x14ac:dyDescent="0.35">
      <c r="A105" s="32"/>
      <c r="B105" s="32"/>
      <c r="C105" s="32"/>
      <c r="D105" s="32"/>
      <c r="E105" s="32"/>
      <c r="F105" s="32"/>
    </row>
    <row r="106" spans="1:6" s="2" customFormat="1" x14ac:dyDescent="0.35">
      <c r="A106" s="34"/>
      <c r="B106" s="30"/>
      <c r="C106" s="30"/>
      <c r="D106" s="30"/>
      <c r="E106" s="30"/>
      <c r="F106" s="30"/>
    </row>
    <row r="107" spans="1:6" s="2" customFormat="1" x14ac:dyDescent="0.35">
      <c r="A107" s="32"/>
      <c r="B107" s="32"/>
      <c r="C107" s="32"/>
      <c r="D107" s="32"/>
      <c r="E107" s="32"/>
      <c r="F107" s="32"/>
    </row>
    <row r="108" spans="1:6" s="2" customFormat="1" x14ac:dyDescent="0.35">
      <c r="B108" s="30"/>
      <c r="C108" s="30"/>
      <c r="D108" s="30"/>
      <c r="E108" s="30"/>
      <c r="F108" s="30"/>
    </row>
    <row r="109" spans="1:6" s="2" customFormat="1" x14ac:dyDescent="0.35">
      <c r="A109" s="32"/>
      <c r="B109" s="32"/>
      <c r="C109" s="32"/>
      <c r="D109" s="32"/>
      <c r="E109" s="32"/>
      <c r="F109" s="32"/>
    </row>
    <row r="110" spans="1:6" s="2" customFormat="1" x14ac:dyDescent="0.35">
      <c r="B110" s="30"/>
      <c r="C110" s="30"/>
      <c r="D110" s="30"/>
      <c r="E110" s="30"/>
      <c r="F110" s="30"/>
    </row>
    <row r="111" spans="1:6" s="2" customFormat="1" x14ac:dyDescent="0.35">
      <c r="A111" s="32"/>
      <c r="B111" s="32"/>
      <c r="C111" s="32"/>
      <c r="D111" s="32"/>
      <c r="E111" s="32"/>
      <c r="F111" s="32"/>
    </row>
    <row r="112" spans="1:6" s="2" customFormat="1" x14ac:dyDescent="0.35">
      <c r="B112" s="30"/>
      <c r="C112" s="30"/>
      <c r="D112" s="30"/>
      <c r="E112" s="30"/>
      <c r="F112" s="30"/>
    </row>
    <row r="113" spans="7:7" s="2" customFormat="1" x14ac:dyDescent="0.35">
      <c r="G113" s="38"/>
    </row>
    <row r="114" spans="7:7" s="2" customFormat="1" x14ac:dyDescent="0.35">
      <c r="G114" s="38"/>
    </row>
    <row r="115" spans="7:7" s="2" customFormat="1" x14ac:dyDescent="0.35">
      <c r="G115" s="38"/>
    </row>
    <row r="116" spans="7:7" s="2" customFormat="1" x14ac:dyDescent="0.35">
      <c r="G116" s="38"/>
    </row>
    <row r="117" spans="7:7" s="2" customFormat="1" x14ac:dyDescent="0.35">
      <c r="G117" s="38"/>
    </row>
    <row r="118" spans="7:7" s="2" customFormat="1" x14ac:dyDescent="0.35">
      <c r="G118" s="38"/>
    </row>
    <row r="119" spans="7:7" s="2" customFormat="1" x14ac:dyDescent="0.35">
      <c r="G119" s="38"/>
    </row>
    <row r="120" spans="7:7" s="2" customFormat="1" x14ac:dyDescent="0.35">
      <c r="G120" s="38"/>
    </row>
    <row r="121" spans="7:7" s="2" customFormat="1" x14ac:dyDescent="0.35">
      <c r="G121" s="38"/>
    </row>
    <row r="122" spans="7:7" s="2" customFormat="1" x14ac:dyDescent="0.35">
      <c r="G122" s="38"/>
    </row>
    <row r="123" spans="7:7" s="2" customFormat="1" x14ac:dyDescent="0.35">
      <c r="G123" s="38"/>
    </row>
    <row r="124" spans="7:7" s="2" customFormat="1" x14ac:dyDescent="0.35">
      <c r="G124" s="38"/>
    </row>
    <row r="125" spans="7:7" s="2" customFormat="1" x14ac:dyDescent="0.35">
      <c r="G125" s="38"/>
    </row>
    <row r="126" spans="7:7" s="2" customFormat="1" x14ac:dyDescent="0.35">
      <c r="G126" s="38"/>
    </row>
    <row r="127" spans="7:7" s="2" customFormat="1" x14ac:dyDescent="0.35">
      <c r="G127" s="38"/>
    </row>
    <row r="128" spans="7:7" s="2" customFormat="1" x14ac:dyDescent="0.35">
      <c r="G128" s="38"/>
    </row>
    <row r="129" spans="7:7" s="2" customFormat="1" x14ac:dyDescent="0.35">
      <c r="G129" s="38"/>
    </row>
    <row r="130" spans="7:7" s="2" customFormat="1" x14ac:dyDescent="0.35">
      <c r="G130" s="38"/>
    </row>
    <row r="131" spans="7:7" s="2" customFormat="1" x14ac:dyDescent="0.35">
      <c r="G131" s="38"/>
    </row>
    <row r="132" spans="7:7" s="2" customFormat="1" x14ac:dyDescent="0.35">
      <c r="G132" s="38"/>
    </row>
    <row r="133" spans="7:7" s="2" customFormat="1" x14ac:dyDescent="0.35">
      <c r="G133" s="38"/>
    </row>
    <row r="134" spans="7:7" s="2" customFormat="1" x14ac:dyDescent="0.35">
      <c r="G134" s="38"/>
    </row>
    <row r="135" spans="7:7" s="2" customFormat="1" x14ac:dyDescent="0.35">
      <c r="G135" s="38"/>
    </row>
    <row r="136" spans="7:7" s="2" customFormat="1" x14ac:dyDescent="0.35">
      <c r="G136" s="38"/>
    </row>
    <row r="137" spans="7:7" s="2" customFormat="1" x14ac:dyDescent="0.35">
      <c r="G137" s="38"/>
    </row>
    <row r="138" spans="7:7" s="2" customFormat="1" x14ac:dyDescent="0.35">
      <c r="G138" s="38"/>
    </row>
    <row r="139" spans="7:7" s="2" customFormat="1" x14ac:dyDescent="0.35">
      <c r="G139" s="38"/>
    </row>
    <row r="140" spans="7:7" s="2" customFormat="1" x14ac:dyDescent="0.35">
      <c r="G140" s="38"/>
    </row>
    <row r="141" spans="7:7" s="2" customFormat="1" x14ac:dyDescent="0.35">
      <c r="G141" s="38"/>
    </row>
    <row r="142" spans="7:7" s="2" customFormat="1" x14ac:dyDescent="0.35">
      <c r="G142" s="38"/>
    </row>
    <row r="143" spans="7:7" s="2" customFormat="1" x14ac:dyDescent="0.35">
      <c r="G143" s="38"/>
    </row>
    <row r="144" spans="7:7" s="2" customFormat="1" x14ac:dyDescent="0.35">
      <c r="G144" s="38"/>
    </row>
    <row r="145" spans="7:7" s="2" customFormat="1" x14ac:dyDescent="0.35">
      <c r="G145" s="38"/>
    </row>
    <row r="146" spans="7:7" s="2" customFormat="1" x14ac:dyDescent="0.35">
      <c r="G146" s="38"/>
    </row>
    <row r="147" spans="7:7" s="2" customFormat="1" x14ac:dyDescent="0.35">
      <c r="G147" s="38"/>
    </row>
    <row r="148" spans="7:7" s="2" customFormat="1" x14ac:dyDescent="0.35">
      <c r="G148" s="38"/>
    </row>
    <row r="149" spans="7:7" s="2" customFormat="1" x14ac:dyDescent="0.35">
      <c r="G149" s="38"/>
    </row>
    <row r="150" spans="7:7" s="2" customFormat="1" x14ac:dyDescent="0.35">
      <c r="G150" s="38"/>
    </row>
    <row r="151" spans="7:7" s="2" customFormat="1" x14ac:dyDescent="0.35">
      <c r="G151" s="38"/>
    </row>
    <row r="152" spans="7:7" x14ac:dyDescent="0.35">
      <c r="G152" s="9"/>
    </row>
    <row r="153" spans="7:7" x14ac:dyDescent="0.35">
      <c r="G153" s="9"/>
    </row>
    <row r="154" spans="7:7" x14ac:dyDescent="0.35">
      <c r="G154" s="9"/>
    </row>
    <row r="155" spans="7:7" x14ac:dyDescent="0.35">
      <c r="G155" s="9"/>
    </row>
    <row r="156" spans="7:7" x14ac:dyDescent="0.35">
      <c r="G156" s="9"/>
    </row>
    <row r="157" spans="7:7" x14ac:dyDescent="0.35">
      <c r="G157" s="9"/>
    </row>
    <row r="158" spans="7:7" x14ac:dyDescent="0.35">
      <c r="G158" s="9"/>
    </row>
    <row r="159" spans="7:7" x14ac:dyDescent="0.35">
      <c r="G159" s="9"/>
    </row>
    <row r="160" spans="7:7" x14ac:dyDescent="0.35">
      <c r="G160" s="9"/>
    </row>
    <row r="161" spans="7:7" x14ac:dyDescent="0.35">
      <c r="G161" s="9"/>
    </row>
    <row r="162" spans="7:7" x14ac:dyDescent="0.35">
      <c r="G162" s="9"/>
    </row>
    <row r="163" spans="7:7" x14ac:dyDescent="0.35">
      <c r="G163" s="9"/>
    </row>
    <row r="164" spans="7:7" x14ac:dyDescent="0.35">
      <c r="G164" s="9"/>
    </row>
    <row r="165" spans="7:7" x14ac:dyDescent="0.35">
      <c r="G165" s="9"/>
    </row>
    <row r="166" spans="7:7" x14ac:dyDescent="0.35">
      <c r="G166" s="9"/>
    </row>
    <row r="167" spans="7:7" x14ac:dyDescent="0.35">
      <c r="G167" s="9"/>
    </row>
    <row r="168" spans="7:7" x14ac:dyDescent="0.35">
      <c r="G168" s="9"/>
    </row>
    <row r="169" spans="7:7" x14ac:dyDescent="0.35">
      <c r="G169" s="9"/>
    </row>
    <row r="170" spans="7:7" x14ac:dyDescent="0.35">
      <c r="G170" s="9"/>
    </row>
    <row r="171" spans="7:7" x14ac:dyDescent="0.35">
      <c r="G171" s="9"/>
    </row>
    <row r="172" spans="7:7" x14ac:dyDescent="0.35">
      <c r="G172" s="9"/>
    </row>
    <row r="173" spans="7:7" x14ac:dyDescent="0.35">
      <c r="G173" s="9"/>
    </row>
    <row r="174" spans="7:7" x14ac:dyDescent="0.35">
      <c r="G174" s="9"/>
    </row>
    <row r="175" spans="7:7" x14ac:dyDescent="0.35">
      <c r="G175" s="9"/>
    </row>
    <row r="176" spans="7:7" x14ac:dyDescent="0.35">
      <c r="G176" s="9"/>
    </row>
    <row r="177" spans="7:7" x14ac:dyDescent="0.35">
      <c r="G177" s="9"/>
    </row>
    <row r="178" spans="7:7" x14ac:dyDescent="0.35">
      <c r="G178" s="9"/>
    </row>
    <row r="179" spans="7:7" x14ac:dyDescent="0.35">
      <c r="G179" s="9"/>
    </row>
    <row r="180" spans="7:7" x14ac:dyDescent="0.35">
      <c r="G180" s="9"/>
    </row>
    <row r="181" spans="7:7" x14ac:dyDescent="0.35">
      <c r="G181" s="9"/>
    </row>
    <row r="182" spans="7:7" x14ac:dyDescent="0.35">
      <c r="G182" s="9"/>
    </row>
    <row r="183" spans="7:7" x14ac:dyDescent="0.35">
      <c r="G183" s="9"/>
    </row>
    <row r="184" spans="7:7" x14ac:dyDescent="0.35">
      <c r="G184" s="9"/>
    </row>
    <row r="185" spans="7:7" x14ac:dyDescent="0.35">
      <c r="G185" s="9"/>
    </row>
    <row r="186" spans="7:7" x14ac:dyDescent="0.35">
      <c r="G186" s="9"/>
    </row>
    <row r="187" spans="7:7" x14ac:dyDescent="0.35">
      <c r="G187" s="9"/>
    </row>
    <row r="188" spans="7:7" x14ac:dyDescent="0.35">
      <c r="G188" s="9"/>
    </row>
    <row r="189" spans="7:7" x14ac:dyDescent="0.35">
      <c r="G189" s="9"/>
    </row>
    <row r="190" spans="7:7" x14ac:dyDescent="0.35">
      <c r="G190" s="9"/>
    </row>
    <row r="191" spans="7:7" x14ac:dyDescent="0.35">
      <c r="G191" s="9"/>
    </row>
    <row r="192" spans="7:7" x14ac:dyDescent="0.35">
      <c r="G192" s="9"/>
    </row>
    <row r="193" spans="7:7" x14ac:dyDescent="0.35">
      <c r="G193" s="9"/>
    </row>
    <row r="194" spans="7:7" x14ac:dyDescent="0.35">
      <c r="G194" s="9"/>
    </row>
    <row r="195" spans="7:7" x14ac:dyDescent="0.35">
      <c r="G195" s="9"/>
    </row>
    <row r="196" spans="7:7" x14ac:dyDescent="0.35">
      <c r="G196" s="9"/>
    </row>
    <row r="197" spans="7:7" x14ac:dyDescent="0.35">
      <c r="G197" s="9"/>
    </row>
    <row r="198" spans="7:7" x14ac:dyDescent="0.35">
      <c r="G198" s="9"/>
    </row>
    <row r="199" spans="7:7" x14ac:dyDescent="0.35">
      <c r="G199" s="9"/>
    </row>
    <row r="200" spans="7:7" x14ac:dyDescent="0.35">
      <c r="G200" s="9"/>
    </row>
    <row r="201" spans="7:7" x14ac:dyDescent="0.35">
      <c r="G201" s="9"/>
    </row>
    <row r="202" spans="7:7" x14ac:dyDescent="0.35">
      <c r="G202" s="9"/>
    </row>
    <row r="203" spans="7:7" x14ac:dyDescent="0.35">
      <c r="G203" s="9"/>
    </row>
    <row r="204" spans="7:7" x14ac:dyDescent="0.35">
      <c r="G204" s="9"/>
    </row>
    <row r="205" spans="7:7" x14ac:dyDescent="0.35">
      <c r="G205" s="9"/>
    </row>
    <row r="206" spans="7:7" x14ac:dyDescent="0.35">
      <c r="G206" s="9"/>
    </row>
    <row r="207" spans="7:7" x14ac:dyDescent="0.35">
      <c r="G207" s="9"/>
    </row>
    <row r="208" spans="7:7" x14ac:dyDescent="0.35">
      <c r="G208" s="9"/>
    </row>
    <row r="209" spans="7:7" x14ac:dyDescent="0.35">
      <c r="G209" s="9"/>
    </row>
    <row r="210" spans="7:7" x14ac:dyDescent="0.35">
      <c r="G210" s="9"/>
    </row>
    <row r="211" spans="7:7" x14ac:dyDescent="0.35">
      <c r="G211" s="9"/>
    </row>
    <row r="212" spans="7:7" x14ac:dyDescent="0.35">
      <c r="G212" s="9"/>
    </row>
    <row r="213" spans="7:7" x14ac:dyDescent="0.35">
      <c r="G213" s="9"/>
    </row>
    <row r="214" spans="7:7" x14ac:dyDescent="0.35">
      <c r="G214" s="9"/>
    </row>
    <row r="215" spans="7:7" x14ac:dyDescent="0.35">
      <c r="G215" s="9"/>
    </row>
    <row r="216" spans="7:7" x14ac:dyDescent="0.35">
      <c r="G216" s="9"/>
    </row>
    <row r="217" spans="7:7" x14ac:dyDescent="0.35">
      <c r="G217" s="9"/>
    </row>
    <row r="218" spans="7:7" x14ac:dyDescent="0.35">
      <c r="G218" s="9"/>
    </row>
    <row r="219" spans="7:7" x14ac:dyDescent="0.35">
      <c r="G219" s="9"/>
    </row>
    <row r="220" spans="7:7" x14ac:dyDescent="0.35">
      <c r="G220" s="9"/>
    </row>
    <row r="221" spans="7:7" x14ac:dyDescent="0.35">
      <c r="G221" s="9"/>
    </row>
    <row r="222" spans="7:7" x14ac:dyDescent="0.35">
      <c r="G222" s="9"/>
    </row>
    <row r="223" spans="7:7" x14ac:dyDescent="0.35">
      <c r="G223" s="9"/>
    </row>
    <row r="224" spans="7:7" x14ac:dyDescent="0.35">
      <c r="G224" s="9"/>
    </row>
    <row r="225" spans="7:7" x14ac:dyDescent="0.35">
      <c r="G225" s="9"/>
    </row>
    <row r="226" spans="7:7" x14ac:dyDescent="0.35">
      <c r="G226" s="9"/>
    </row>
    <row r="227" spans="7:7" x14ac:dyDescent="0.35">
      <c r="G227" s="9"/>
    </row>
    <row r="228" spans="7:7" x14ac:dyDescent="0.35">
      <c r="G228" s="9"/>
    </row>
    <row r="229" spans="7:7" x14ac:dyDescent="0.35">
      <c r="G229" s="9"/>
    </row>
    <row r="230" spans="7:7" x14ac:dyDescent="0.35">
      <c r="G230" s="9"/>
    </row>
    <row r="231" spans="7:7" x14ac:dyDescent="0.35">
      <c r="G231" s="9"/>
    </row>
    <row r="232" spans="7:7" x14ac:dyDescent="0.35">
      <c r="G232" s="9"/>
    </row>
    <row r="233" spans="7:7" x14ac:dyDescent="0.35">
      <c r="G233" s="9"/>
    </row>
    <row r="234" spans="7:7" x14ac:dyDescent="0.35">
      <c r="G234" s="9"/>
    </row>
    <row r="235" spans="7:7" x14ac:dyDescent="0.35">
      <c r="G235" s="9"/>
    </row>
    <row r="236" spans="7:7" x14ac:dyDescent="0.35">
      <c r="G236" s="9"/>
    </row>
    <row r="237" spans="7:7" x14ac:dyDescent="0.35">
      <c r="G237" s="9"/>
    </row>
    <row r="238" spans="7:7" x14ac:dyDescent="0.35">
      <c r="G238" s="9"/>
    </row>
    <row r="239" spans="7:7" x14ac:dyDescent="0.35">
      <c r="G239" s="9"/>
    </row>
    <row r="240" spans="7:7" x14ac:dyDescent="0.35">
      <c r="G240" s="9"/>
    </row>
    <row r="241" spans="7:7" x14ac:dyDescent="0.35">
      <c r="G241" s="9"/>
    </row>
    <row r="242" spans="7:7" x14ac:dyDescent="0.35">
      <c r="G242" s="9"/>
    </row>
    <row r="243" spans="7:7" x14ac:dyDescent="0.35">
      <c r="G243" s="9"/>
    </row>
    <row r="244" spans="7:7" x14ac:dyDescent="0.35">
      <c r="G244" s="9"/>
    </row>
    <row r="245" spans="7:7" x14ac:dyDescent="0.35">
      <c r="G245" s="9"/>
    </row>
    <row r="246" spans="7:7" x14ac:dyDescent="0.35">
      <c r="G246" s="9"/>
    </row>
    <row r="247" spans="7:7" x14ac:dyDescent="0.35">
      <c r="G247" s="9"/>
    </row>
    <row r="248" spans="7:7" x14ac:dyDescent="0.35">
      <c r="G248" s="9"/>
    </row>
    <row r="249" spans="7:7" x14ac:dyDescent="0.35">
      <c r="G249" s="9"/>
    </row>
    <row r="250" spans="7:7" x14ac:dyDescent="0.35">
      <c r="G250" s="9"/>
    </row>
    <row r="251" spans="7:7" x14ac:dyDescent="0.35">
      <c r="G251" s="9"/>
    </row>
    <row r="252" spans="7:7" x14ac:dyDescent="0.35">
      <c r="G252" s="9"/>
    </row>
    <row r="253" spans="7:7" x14ac:dyDescent="0.35">
      <c r="G253" s="9"/>
    </row>
    <row r="254" spans="7:7" x14ac:dyDescent="0.35">
      <c r="G254" s="9"/>
    </row>
    <row r="255" spans="7:7" x14ac:dyDescent="0.35">
      <c r="G255" s="9"/>
    </row>
    <row r="256" spans="7:7" x14ac:dyDescent="0.35">
      <c r="G256" s="9"/>
    </row>
    <row r="257" spans="7:7" x14ac:dyDescent="0.35">
      <c r="G257" s="9"/>
    </row>
    <row r="258" spans="7:7" x14ac:dyDescent="0.35">
      <c r="G258" s="9"/>
    </row>
    <row r="259" spans="7:7" x14ac:dyDescent="0.35">
      <c r="G259" s="9"/>
    </row>
    <row r="260" spans="7:7" x14ac:dyDescent="0.35">
      <c r="G260" s="9"/>
    </row>
    <row r="261" spans="7:7" x14ac:dyDescent="0.35">
      <c r="G261" s="9"/>
    </row>
    <row r="262" spans="7:7" x14ac:dyDescent="0.35">
      <c r="G262" s="9"/>
    </row>
    <row r="263" spans="7:7" x14ac:dyDescent="0.35">
      <c r="G263" s="9"/>
    </row>
    <row r="264" spans="7:7" x14ac:dyDescent="0.35">
      <c r="G264" s="9"/>
    </row>
    <row r="265" spans="7:7" x14ac:dyDescent="0.35">
      <c r="G265" s="9"/>
    </row>
    <row r="266" spans="7:7" x14ac:dyDescent="0.35">
      <c r="G266" s="9"/>
    </row>
    <row r="267" spans="7:7" x14ac:dyDescent="0.35">
      <c r="G267" s="9"/>
    </row>
    <row r="268" spans="7:7" x14ac:dyDescent="0.35">
      <c r="G268" s="9"/>
    </row>
    <row r="269" spans="7:7" x14ac:dyDescent="0.35">
      <c r="G269" s="9"/>
    </row>
    <row r="270" spans="7:7" x14ac:dyDescent="0.35">
      <c r="G270" s="9"/>
    </row>
    <row r="271" spans="7:7" x14ac:dyDescent="0.35">
      <c r="G271" s="9"/>
    </row>
    <row r="272" spans="7:7" x14ac:dyDescent="0.35">
      <c r="G272" s="9"/>
    </row>
    <row r="273" spans="7:7" x14ac:dyDescent="0.35">
      <c r="G273" s="9"/>
    </row>
    <row r="274" spans="7:7" x14ac:dyDescent="0.35">
      <c r="G274" s="9"/>
    </row>
    <row r="275" spans="7:7" x14ac:dyDescent="0.35">
      <c r="G275" s="9"/>
    </row>
    <row r="276" spans="7:7" x14ac:dyDescent="0.35">
      <c r="G276" s="9"/>
    </row>
    <row r="277" spans="7:7" x14ac:dyDescent="0.35">
      <c r="G277" s="9"/>
    </row>
    <row r="278" spans="7:7" x14ac:dyDescent="0.35">
      <c r="G278" s="9"/>
    </row>
    <row r="279" spans="7:7" x14ac:dyDescent="0.35">
      <c r="G279" s="9"/>
    </row>
    <row r="280" spans="7:7" x14ac:dyDescent="0.35">
      <c r="G280" s="9"/>
    </row>
    <row r="281" spans="7:7" x14ac:dyDescent="0.35">
      <c r="G281" s="9"/>
    </row>
    <row r="282" spans="7:7" x14ac:dyDescent="0.35">
      <c r="G282" s="9"/>
    </row>
    <row r="283" spans="7:7" x14ac:dyDescent="0.35">
      <c r="G283" s="9"/>
    </row>
    <row r="284" spans="7:7" x14ac:dyDescent="0.35">
      <c r="G284" s="9"/>
    </row>
    <row r="285" spans="7:7" x14ac:dyDescent="0.35">
      <c r="G285" s="9"/>
    </row>
    <row r="286" spans="7:7" x14ac:dyDescent="0.35">
      <c r="G286" s="9"/>
    </row>
    <row r="287" spans="7:7" x14ac:dyDescent="0.35">
      <c r="G287" s="9"/>
    </row>
    <row r="288" spans="7:7" x14ac:dyDescent="0.35">
      <c r="G288" s="9"/>
    </row>
    <row r="289" spans="7:7" x14ac:dyDescent="0.35">
      <c r="G289" s="9"/>
    </row>
    <row r="290" spans="7:7" x14ac:dyDescent="0.35">
      <c r="G290" s="9"/>
    </row>
    <row r="291" spans="7:7" x14ac:dyDescent="0.35">
      <c r="G291" s="9"/>
    </row>
    <row r="292" spans="7:7" x14ac:dyDescent="0.35">
      <c r="G292" s="9"/>
    </row>
    <row r="293" spans="7:7" x14ac:dyDescent="0.35">
      <c r="G293" s="9"/>
    </row>
    <row r="294" spans="7:7" x14ac:dyDescent="0.35">
      <c r="G294" s="9"/>
    </row>
    <row r="295" spans="7:7" x14ac:dyDescent="0.35">
      <c r="G295" s="9"/>
    </row>
    <row r="296" spans="7:7" x14ac:dyDescent="0.35">
      <c r="G296" s="9"/>
    </row>
    <row r="297" spans="7:7" x14ac:dyDescent="0.35">
      <c r="G297" s="9"/>
    </row>
    <row r="298" spans="7:7" x14ac:dyDescent="0.35">
      <c r="G298" s="9"/>
    </row>
    <row r="299" spans="7:7" x14ac:dyDescent="0.35">
      <c r="G299" s="9"/>
    </row>
    <row r="300" spans="7:7" x14ac:dyDescent="0.35">
      <c r="G300" s="9"/>
    </row>
    <row r="301" spans="7:7" x14ac:dyDescent="0.35">
      <c r="G301" s="9"/>
    </row>
    <row r="302" spans="7:7" x14ac:dyDescent="0.35">
      <c r="G302" s="9"/>
    </row>
    <row r="303" spans="7:7" x14ac:dyDescent="0.35">
      <c r="G303" s="9"/>
    </row>
    <row r="304" spans="7:7" x14ac:dyDescent="0.35">
      <c r="G304" s="9"/>
    </row>
    <row r="305" spans="7:7" x14ac:dyDescent="0.35">
      <c r="G305" s="9"/>
    </row>
    <row r="306" spans="7:7" x14ac:dyDescent="0.35">
      <c r="G306" s="9"/>
    </row>
    <row r="307" spans="7:7" x14ac:dyDescent="0.35">
      <c r="G307" s="9"/>
    </row>
    <row r="308" spans="7:7" x14ac:dyDescent="0.35">
      <c r="G308" s="9"/>
    </row>
    <row r="309" spans="7:7" x14ac:dyDescent="0.35">
      <c r="G309" s="9"/>
    </row>
    <row r="310" spans="7:7" x14ac:dyDescent="0.35">
      <c r="G310" s="9"/>
    </row>
    <row r="311" spans="7:7" x14ac:dyDescent="0.35">
      <c r="G311" s="9"/>
    </row>
    <row r="312" spans="7:7" x14ac:dyDescent="0.35">
      <c r="G312" s="9"/>
    </row>
    <row r="313" spans="7:7" x14ac:dyDescent="0.35">
      <c r="G313" s="9"/>
    </row>
    <row r="314" spans="7:7" x14ac:dyDescent="0.35">
      <c r="G314" s="9"/>
    </row>
    <row r="315" spans="7:7" x14ac:dyDescent="0.35">
      <c r="G315" s="9"/>
    </row>
    <row r="316" spans="7:7" x14ac:dyDescent="0.35">
      <c r="G316" s="9"/>
    </row>
    <row r="317" spans="7:7" x14ac:dyDescent="0.35">
      <c r="G317" s="9"/>
    </row>
    <row r="318" spans="7:7" x14ac:dyDescent="0.35">
      <c r="G318" s="9"/>
    </row>
    <row r="319" spans="7:7" x14ac:dyDescent="0.35">
      <c r="G319" s="9"/>
    </row>
    <row r="320" spans="7:7" x14ac:dyDescent="0.35">
      <c r="G320" s="9"/>
    </row>
    <row r="321" spans="7:7" x14ac:dyDescent="0.35">
      <c r="G321" s="9"/>
    </row>
    <row r="322" spans="7:7" x14ac:dyDescent="0.35">
      <c r="G322" s="9"/>
    </row>
    <row r="323" spans="7:7" x14ac:dyDescent="0.35">
      <c r="G323" s="9"/>
    </row>
    <row r="324" spans="7:7" x14ac:dyDescent="0.35">
      <c r="G324" s="9"/>
    </row>
    <row r="325" spans="7:7" x14ac:dyDescent="0.35">
      <c r="G325" s="9"/>
    </row>
    <row r="326" spans="7:7" x14ac:dyDescent="0.35">
      <c r="G326" s="9"/>
    </row>
    <row r="327" spans="7:7" x14ac:dyDescent="0.35">
      <c r="G327" s="9"/>
    </row>
    <row r="328" spans="7:7" x14ac:dyDescent="0.35">
      <c r="G328" s="9"/>
    </row>
    <row r="329" spans="7:7" x14ac:dyDescent="0.35">
      <c r="G329" s="9"/>
    </row>
    <row r="330" spans="7:7" x14ac:dyDescent="0.35">
      <c r="G330" s="9"/>
    </row>
    <row r="331" spans="7:7" x14ac:dyDescent="0.35">
      <c r="G331" s="9"/>
    </row>
    <row r="332" spans="7:7" x14ac:dyDescent="0.35">
      <c r="G332" s="9"/>
    </row>
    <row r="333" spans="7:7" x14ac:dyDescent="0.35">
      <c r="G333" s="9"/>
    </row>
    <row r="334" spans="7:7" x14ac:dyDescent="0.35">
      <c r="G334" s="9"/>
    </row>
    <row r="335" spans="7:7" x14ac:dyDescent="0.35">
      <c r="G335" s="9"/>
    </row>
    <row r="336" spans="7:7" x14ac:dyDescent="0.35">
      <c r="G336" s="9"/>
    </row>
    <row r="337" spans="7:7" x14ac:dyDescent="0.35">
      <c r="G337" s="9"/>
    </row>
    <row r="338" spans="7:7" x14ac:dyDescent="0.35">
      <c r="G338" s="9"/>
    </row>
    <row r="339" spans="7:7" x14ac:dyDescent="0.35">
      <c r="G339" s="9"/>
    </row>
    <row r="340" spans="7:7" x14ac:dyDescent="0.35">
      <c r="G340" s="9"/>
    </row>
    <row r="341" spans="7:7" x14ac:dyDescent="0.35">
      <c r="G341" s="9"/>
    </row>
    <row r="342" spans="7:7" x14ac:dyDescent="0.35">
      <c r="G342" s="9"/>
    </row>
    <row r="343" spans="7:7" x14ac:dyDescent="0.35">
      <c r="G343" s="9"/>
    </row>
    <row r="344" spans="7:7" x14ac:dyDescent="0.35">
      <c r="G344" s="9"/>
    </row>
    <row r="345" spans="7:7" x14ac:dyDescent="0.35">
      <c r="G345" s="9"/>
    </row>
    <row r="346" spans="7:7" x14ac:dyDescent="0.35">
      <c r="G346" s="9"/>
    </row>
    <row r="347" spans="7:7" x14ac:dyDescent="0.35">
      <c r="G347" s="9"/>
    </row>
    <row r="348" spans="7:7" x14ac:dyDescent="0.35">
      <c r="G348" s="9"/>
    </row>
    <row r="349" spans="7:7" x14ac:dyDescent="0.35">
      <c r="G349" s="9"/>
    </row>
    <row r="350" spans="7:7" x14ac:dyDescent="0.35">
      <c r="G350" s="9"/>
    </row>
    <row r="351" spans="7:7" x14ac:dyDescent="0.35">
      <c r="G351" s="9"/>
    </row>
    <row r="352" spans="7:7" x14ac:dyDescent="0.35">
      <c r="G352" s="9"/>
    </row>
    <row r="353" spans="7:7" x14ac:dyDescent="0.35">
      <c r="G353" s="9"/>
    </row>
    <row r="354" spans="7:7" x14ac:dyDescent="0.35">
      <c r="G354" s="9"/>
    </row>
    <row r="355" spans="7:7" x14ac:dyDescent="0.35">
      <c r="G355" s="9"/>
    </row>
    <row r="356" spans="7:7" x14ac:dyDescent="0.35">
      <c r="G356" s="9"/>
    </row>
    <row r="357" spans="7:7" x14ac:dyDescent="0.35">
      <c r="G357" s="9"/>
    </row>
    <row r="358" spans="7:7" x14ac:dyDescent="0.35">
      <c r="G358" s="9"/>
    </row>
    <row r="359" spans="7:7" x14ac:dyDescent="0.35">
      <c r="G359" s="9"/>
    </row>
    <row r="360" spans="7:7" x14ac:dyDescent="0.35">
      <c r="G360" s="9"/>
    </row>
    <row r="361" spans="7:7" x14ac:dyDescent="0.35">
      <c r="G361" s="9"/>
    </row>
    <row r="362" spans="7:7" x14ac:dyDescent="0.35">
      <c r="G362" s="9"/>
    </row>
    <row r="363" spans="7:7" x14ac:dyDescent="0.35">
      <c r="G363" s="9"/>
    </row>
    <row r="364" spans="7:7" x14ac:dyDescent="0.35">
      <c r="G364" s="9"/>
    </row>
    <row r="365" spans="7:7" x14ac:dyDescent="0.35">
      <c r="G365" s="9"/>
    </row>
    <row r="366" spans="7:7" x14ac:dyDescent="0.35">
      <c r="G366" s="9"/>
    </row>
    <row r="367" spans="7:7" x14ac:dyDescent="0.35">
      <c r="G367" s="9"/>
    </row>
    <row r="368" spans="7:7" x14ac:dyDescent="0.35">
      <c r="G368" s="9"/>
    </row>
    <row r="369" spans="7:7" x14ac:dyDescent="0.35">
      <c r="G369" s="9"/>
    </row>
    <row r="370" spans="7:7" x14ac:dyDescent="0.35">
      <c r="G370" s="9"/>
    </row>
    <row r="371" spans="7:7" x14ac:dyDescent="0.35">
      <c r="G371" s="9"/>
    </row>
    <row r="372" spans="7:7" x14ac:dyDescent="0.35">
      <c r="G372" s="9"/>
    </row>
    <row r="373" spans="7:7" x14ac:dyDescent="0.35">
      <c r="G373" s="9"/>
    </row>
    <row r="374" spans="7:7" x14ac:dyDescent="0.35">
      <c r="G374" s="9"/>
    </row>
    <row r="375" spans="7:7" x14ac:dyDescent="0.35">
      <c r="G375" s="9"/>
    </row>
    <row r="376" spans="7:7" x14ac:dyDescent="0.35">
      <c r="G376" s="9"/>
    </row>
    <row r="377" spans="7:7" x14ac:dyDescent="0.35">
      <c r="G377" s="9"/>
    </row>
    <row r="378" spans="7:7" x14ac:dyDescent="0.35">
      <c r="G378" s="9"/>
    </row>
    <row r="379" spans="7:7" x14ac:dyDescent="0.35">
      <c r="G379" s="9"/>
    </row>
    <row r="380" spans="7:7" x14ac:dyDescent="0.35">
      <c r="G380" s="9"/>
    </row>
    <row r="381" spans="7:7" x14ac:dyDescent="0.35">
      <c r="G381" s="9"/>
    </row>
    <row r="382" spans="7:7" x14ac:dyDescent="0.35">
      <c r="G382" s="9"/>
    </row>
    <row r="383" spans="7:7" x14ac:dyDescent="0.35">
      <c r="G383" s="9"/>
    </row>
    <row r="384" spans="7:7" x14ac:dyDescent="0.35">
      <c r="G384" s="9"/>
    </row>
    <row r="385" spans="7:7" x14ac:dyDescent="0.35">
      <c r="G385" s="9"/>
    </row>
    <row r="386" spans="7:7" x14ac:dyDescent="0.35">
      <c r="G386" s="9"/>
    </row>
    <row r="387" spans="7:7" x14ac:dyDescent="0.35">
      <c r="G387" s="9"/>
    </row>
    <row r="388" spans="7:7" x14ac:dyDescent="0.35">
      <c r="G388" s="9"/>
    </row>
    <row r="389" spans="7:7" x14ac:dyDescent="0.35">
      <c r="G389" s="9"/>
    </row>
    <row r="390" spans="7:7" x14ac:dyDescent="0.35">
      <c r="G390" s="9"/>
    </row>
    <row r="391" spans="7:7" x14ac:dyDescent="0.35">
      <c r="G391" s="9"/>
    </row>
    <row r="392" spans="7:7" x14ac:dyDescent="0.35">
      <c r="G392" s="9"/>
    </row>
    <row r="393" spans="7:7" x14ac:dyDescent="0.35">
      <c r="G393" s="9"/>
    </row>
    <row r="394" spans="7:7" x14ac:dyDescent="0.35">
      <c r="G394" s="9"/>
    </row>
    <row r="395" spans="7:7" x14ac:dyDescent="0.35">
      <c r="G395" s="9"/>
    </row>
    <row r="396" spans="7:7" x14ac:dyDescent="0.35">
      <c r="G396" s="9"/>
    </row>
    <row r="397" spans="7:7" x14ac:dyDescent="0.35">
      <c r="G397" s="9"/>
    </row>
    <row r="398" spans="7:7" x14ac:dyDescent="0.35">
      <c r="G398" s="9"/>
    </row>
    <row r="399" spans="7:7" x14ac:dyDescent="0.35">
      <c r="G399" s="9"/>
    </row>
    <row r="400" spans="7:7" x14ac:dyDescent="0.35">
      <c r="G400" s="9"/>
    </row>
    <row r="401" spans="7:7" x14ac:dyDescent="0.35">
      <c r="G401" s="9"/>
    </row>
    <row r="402" spans="7:7" x14ac:dyDescent="0.35">
      <c r="G402" s="9"/>
    </row>
    <row r="403" spans="7:7" x14ac:dyDescent="0.35">
      <c r="G403" s="9"/>
    </row>
    <row r="404" spans="7:7" x14ac:dyDescent="0.35">
      <c r="G404" s="9"/>
    </row>
    <row r="405" spans="7:7" x14ac:dyDescent="0.35">
      <c r="G405" s="9"/>
    </row>
    <row r="406" spans="7:7" x14ac:dyDescent="0.35">
      <c r="G406" s="9"/>
    </row>
    <row r="407" spans="7:7" x14ac:dyDescent="0.35">
      <c r="G407" s="9"/>
    </row>
    <row r="408" spans="7:7" x14ac:dyDescent="0.35">
      <c r="G408" s="9"/>
    </row>
    <row r="409" spans="7:7" x14ac:dyDescent="0.35">
      <c r="G409" s="9"/>
    </row>
    <row r="410" spans="7:7" x14ac:dyDescent="0.35">
      <c r="G410" s="9"/>
    </row>
    <row r="411" spans="7:7" x14ac:dyDescent="0.35">
      <c r="G411" s="9"/>
    </row>
    <row r="412" spans="7:7" x14ac:dyDescent="0.35">
      <c r="G412" s="9"/>
    </row>
    <row r="413" spans="7:7" x14ac:dyDescent="0.35">
      <c r="G413" s="9"/>
    </row>
    <row r="414" spans="7:7" x14ac:dyDescent="0.35">
      <c r="G414" s="9"/>
    </row>
    <row r="415" spans="7:7" x14ac:dyDescent="0.35">
      <c r="G415" s="9"/>
    </row>
    <row r="416" spans="7:7" x14ac:dyDescent="0.35">
      <c r="G416" s="9"/>
    </row>
    <row r="417" spans="7:7" x14ac:dyDescent="0.35">
      <c r="G417" s="9"/>
    </row>
    <row r="418" spans="7:7" x14ac:dyDescent="0.35">
      <c r="G418" s="9"/>
    </row>
    <row r="419" spans="7:7" x14ac:dyDescent="0.35">
      <c r="G419" s="9"/>
    </row>
    <row r="420" spans="7:7" x14ac:dyDescent="0.35">
      <c r="G420" s="9"/>
    </row>
    <row r="421" spans="7:7" x14ac:dyDescent="0.35">
      <c r="G421" s="9"/>
    </row>
    <row r="422" spans="7:7" x14ac:dyDescent="0.35">
      <c r="G422" s="9"/>
    </row>
    <row r="423" spans="7:7" x14ac:dyDescent="0.35">
      <c r="G423" s="9"/>
    </row>
    <row r="424" spans="7:7" x14ac:dyDescent="0.35">
      <c r="G424" s="9"/>
    </row>
    <row r="425" spans="7:7" x14ac:dyDescent="0.35">
      <c r="G425" s="9"/>
    </row>
    <row r="426" spans="7:7" x14ac:dyDescent="0.35">
      <c r="G426" s="9"/>
    </row>
    <row r="427" spans="7:7" x14ac:dyDescent="0.35">
      <c r="G427" s="9"/>
    </row>
    <row r="428" spans="7:7" x14ac:dyDescent="0.35">
      <c r="G428" s="9"/>
    </row>
    <row r="429" spans="7:7" x14ac:dyDescent="0.35">
      <c r="G429" s="9"/>
    </row>
    <row r="430" spans="7:7" x14ac:dyDescent="0.35">
      <c r="G430" s="9"/>
    </row>
    <row r="431" spans="7:7" x14ac:dyDescent="0.35">
      <c r="G431" s="9"/>
    </row>
    <row r="432" spans="7:7" x14ac:dyDescent="0.35">
      <c r="G432" s="9"/>
    </row>
    <row r="433" spans="7:7" x14ac:dyDescent="0.35">
      <c r="G433" s="9"/>
    </row>
    <row r="434" spans="7:7" x14ac:dyDescent="0.35">
      <c r="G434" s="9"/>
    </row>
    <row r="435" spans="7:7" x14ac:dyDescent="0.35">
      <c r="G435" s="9"/>
    </row>
    <row r="436" spans="7:7" x14ac:dyDescent="0.35">
      <c r="G436" s="9"/>
    </row>
    <row r="437" spans="7:7" x14ac:dyDescent="0.35">
      <c r="G437" s="9"/>
    </row>
    <row r="438" spans="7:7" x14ac:dyDescent="0.35">
      <c r="G438" s="9"/>
    </row>
    <row r="439" spans="7:7" x14ac:dyDescent="0.35">
      <c r="G439" s="9"/>
    </row>
    <row r="440" spans="7:7" x14ac:dyDescent="0.35">
      <c r="G440" s="9"/>
    </row>
    <row r="441" spans="7:7" x14ac:dyDescent="0.35">
      <c r="G441" s="9"/>
    </row>
    <row r="442" spans="7:7" x14ac:dyDescent="0.35">
      <c r="G442" s="9"/>
    </row>
    <row r="443" spans="7:7" x14ac:dyDescent="0.35">
      <c r="G443" s="9"/>
    </row>
    <row r="444" spans="7:7" x14ac:dyDescent="0.35">
      <c r="G444" s="9"/>
    </row>
    <row r="445" spans="7:7" x14ac:dyDescent="0.35">
      <c r="G445" s="9"/>
    </row>
    <row r="446" spans="7:7" x14ac:dyDescent="0.35">
      <c r="G446" s="9"/>
    </row>
    <row r="447" spans="7:7" x14ac:dyDescent="0.35">
      <c r="G447" s="9"/>
    </row>
    <row r="448" spans="7:7" x14ac:dyDescent="0.35">
      <c r="G448" s="9"/>
    </row>
    <row r="449" spans="7:7" x14ac:dyDescent="0.35">
      <c r="G449" s="9"/>
    </row>
    <row r="450" spans="7:7" x14ac:dyDescent="0.35">
      <c r="G450" s="9"/>
    </row>
    <row r="451" spans="7:7" x14ac:dyDescent="0.35">
      <c r="G451" s="9"/>
    </row>
    <row r="452" spans="7:7" x14ac:dyDescent="0.35">
      <c r="G452" s="9"/>
    </row>
    <row r="453" spans="7:7" x14ac:dyDescent="0.35">
      <c r="G453" s="9"/>
    </row>
    <row r="454" spans="7:7" x14ac:dyDescent="0.35">
      <c r="G454" s="9"/>
    </row>
    <row r="455" spans="7:7" x14ac:dyDescent="0.35">
      <c r="G455" s="9"/>
    </row>
    <row r="456" spans="7:7" x14ac:dyDescent="0.35">
      <c r="G456" s="9"/>
    </row>
    <row r="457" spans="7:7" x14ac:dyDescent="0.35">
      <c r="G457" s="9"/>
    </row>
    <row r="458" spans="7:7" x14ac:dyDescent="0.35">
      <c r="G458" s="9"/>
    </row>
    <row r="459" spans="7:7" x14ac:dyDescent="0.35">
      <c r="G459" s="9"/>
    </row>
  </sheetData>
  <mergeCells count="1">
    <mergeCell ref="A33:B33"/>
  </mergeCells>
  <pageMargins left="0.70866141732283472" right="0.70866141732283472" top="0.78740157480314965" bottom="0.78740157480314965" header="0.31496062992125984" footer="0.31496062992125984"/>
  <pageSetup paperSize="8" scale="46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topLeftCell="C1" workbookViewId="0">
      <pane ySplit="3" topLeftCell="A4" activePane="bottomLeft" state="frozen"/>
      <selection pane="bottomLeft" activeCell="E2" sqref="E2"/>
    </sheetView>
  </sheetViews>
  <sheetFormatPr defaultColWidth="9.1796875" defaultRowHeight="14.5" x14ac:dyDescent="0.35"/>
  <cols>
    <col min="1" max="1" width="14" customWidth="1"/>
    <col min="2" max="2" width="46.453125" customWidth="1"/>
    <col min="3" max="3" width="17.81640625" bestFit="1" customWidth="1"/>
    <col min="4" max="4" width="17.81640625" style="48" customWidth="1"/>
    <col min="5" max="5" width="113.1796875" customWidth="1"/>
    <col min="7" max="7" width="10.1796875" bestFit="1" customWidth="1"/>
  </cols>
  <sheetData>
    <row r="1" spans="1:7" x14ac:dyDescent="0.35">
      <c r="A1" s="3"/>
      <c r="C1" s="3"/>
      <c r="D1" s="3"/>
    </row>
    <row r="2" spans="1:7" ht="21.5" thickBot="1" x14ac:dyDescent="0.55000000000000004">
      <c r="A2" s="105" t="s">
        <v>97</v>
      </c>
      <c r="B2" s="73"/>
      <c r="C2" s="73"/>
      <c r="D2" s="73"/>
      <c r="E2" s="106" t="s">
        <v>98</v>
      </c>
    </row>
    <row r="3" spans="1:7" ht="45" customHeight="1" thickBot="1" x14ac:dyDescent="0.5">
      <c r="A3" s="50"/>
      <c r="B3" s="52" t="s">
        <v>1</v>
      </c>
      <c r="C3" s="64" t="s">
        <v>57</v>
      </c>
      <c r="D3" s="76" t="s">
        <v>62</v>
      </c>
      <c r="E3" s="53" t="s">
        <v>0</v>
      </c>
    </row>
    <row r="4" spans="1:7" s="6" customFormat="1" x14ac:dyDescent="0.35">
      <c r="A4" s="17" t="s">
        <v>2</v>
      </c>
      <c r="B4" s="55" t="s">
        <v>40</v>
      </c>
      <c r="C4" s="41">
        <f>17+38+61+121</f>
        <v>237</v>
      </c>
      <c r="D4" s="89">
        <v>0</v>
      </c>
      <c r="E4" s="56" t="s">
        <v>78</v>
      </c>
    </row>
    <row r="5" spans="1:7" s="6" customFormat="1" x14ac:dyDescent="0.35">
      <c r="A5" s="19" t="s">
        <v>3</v>
      </c>
      <c r="B5" s="4" t="s">
        <v>41</v>
      </c>
      <c r="C5" s="47">
        <v>811</v>
      </c>
      <c r="D5" s="90">
        <v>0</v>
      </c>
      <c r="E5" s="51" t="s">
        <v>78</v>
      </c>
    </row>
    <row r="6" spans="1:7" s="6" customFormat="1" x14ac:dyDescent="0.35">
      <c r="A6" s="19" t="s">
        <v>4</v>
      </c>
      <c r="B6" s="4" t="s">
        <v>41</v>
      </c>
      <c r="C6" s="47">
        <v>1360</v>
      </c>
      <c r="D6" s="90">
        <v>0</v>
      </c>
      <c r="E6" s="92" t="s">
        <v>78</v>
      </c>
    </row>
    <row r="7" spans="1:7" s="63" customFormat="1" x14ac:dyDescent="0.35">
      <c r="A7" s="26" t="s">
        <v>5</v>
      </c>
      <c r="B7" s="27" t="s">
        <v>42</v>
      </c>
      <c r="C7" s="61">
        <v>270</v>
      </c>
      <c r="D7" s="90">
        <v>315</v>
      </c>
      <c r="E7" s="62" t="s">
        <v>79</v>
      </c>
    </row>
    <row r="8" spans="1:7" s="10" customFormat="1" x14ac:dyDescent="0.35">
      <c r="A8" s="28" t="s">
        <v>6</v>
      </c>
      <c r="B8" s="54" t="s">
        <v>45</v>
      </c>
      <c r="C8" s="49">
        <v>5</v>
      </c>
      <c r="D8" s="91">
        <v>0</v>
      </c>
      <c r="E8" s="92" t="s">
        <v>78</v>
      </c>
    </row>
    <row r="9" spans="1:7" s="10" customFormat="1" x14ac:dyDescent="0.35">
      <c r="A9" s="28" t="s">
        <v>7</v>
      </c>
      <c r="B9" s="54" t="s">
        <v>46</v>
      </c>
      <c r="C9" s="49">
        <v>303</v>
      </c>
      <c r="D9" s="91">
        <v>281</v>
      </c>
      <c r="E9" s="51" t="s">
        <v>80</v>
      </c>
    </row>
    <row r="10" spans="1:7" s="10" customFormat="1" x14ac:dyDescent="0.35">
      <c r="A10" s="28" t="s">
        <v>8</v>
      </c>
      <c r="B10" s="57" t="s">
        <v>48</v>
      </c>
      <c r="C10" s="65">
        <v>60</v>
      </c>
      <c r="D10" s="91">
        <v>48</v>
      </c>
      <c r="E10" s="20"/>
      <c r="F10" s="66"/>
      <c r="G10" s="11"/>
    </row>
    <row r="11" spans="1:7" s="10" customFormat="1" x14ac:dyDescent="0.35">
      <c r="A11" s="28" t="s">
        <v>9</v>
      </c>
      <c r="B11" s="86" t="s">
        <v>55</v>
      </c>
      <c r="C11" s="65">
        <v>1500</v>
      </c>
      <c r="D11" s="91">
        <v>839</v>
      </c>
      <c r="E11" s="20"/>
      <c r="F11" s="66"/>
      <c r="G11" s="11"/>
    </row>
    <row r="12" spans="1:7" s="10" customFormat="1" x14ac:dyDescent="0.35">
      <c r="A12" s="28" t="s">
        <v>10</v>
      </c>
      <c r="B12" s="86" t="s">
        <v>89</v>
      </c>
      <c r="C12" s="65">
        <v>0</v>
      </c>
      <c r="D12" s="91">
        <v>193</v>
      </c>
      <c r="E12" s="20" t="s">
        <v>93</v>
      </c>
      <c r="F12" s="66"/>
      <c r="G12" s="11"/>
    </row>
    <row r="13" spans="1:7" s="10" customFormat="1" ht="15" thickBot="1" x14ac:dyDescent="0.4">
      <c r="A13" s="28" t="s">
        <v>90</v>
      </c>
      <c r="B13" s="86" t="s">
        <v>91</v>
      </c>
      <c r="C13" s="65">
        <v>0</v>
      </c>
      <c r="D13" s="91">
        <v>51</v>
      </c>
      <c r="E13" s="20" t="s">
        <v>92</v>
      </c>
      <c r="F13" s="66"/>
      <c r="G13" s="11"/>
    </row>
    <row r="14" spans="1:7" s="48" customFormat="1" ht="21.5" thickBot="1" x14ac:dyDescent="0.4">
      <c r="A14" s="101" t="s">
        <v>11</v>
      </c>
      <c r="B14" s="102"/>
      <c r="C14" s="46">
        <f>SUM(C4:C13)</f>
        <v>4546</v>
      </c>
      <c r="D14" s="85">
        <f>SUM(D4:D13)</f>
        <v>1727</v>
      </c>
      <c r="E14" s="60"/>
    </row>
    <row r="15" spans="1:7" x14ac:dyDescent="0.35">
      <c r="A15" s="7"/>
      <c r="B15" s="1"/>
      <c r="C15" s="8"/>
      <c r="D15" s="8"/>
      <c r="E15" s="1"/>
    </row>
    <row r="16" spans="1:7" x14ac:dyDescent="0.35">
      <c r="A16" s="7"/>
      <c r="B16" s="1"/>
      <c r="C16" s="8"/>
      <c r="D16" s="8"/>
      <c r="E16" s="1"/>
    </row>
  </sheetData>
  <mergeCells count="1">
    <mergeCell ref="A14:B14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3900_1 Fakulta - budovy</vt:lpstr>
      <vt:lpstr>3900_2 Fakulta - vybavení</vt:lpstr>
      <vt:lpstr>'3900_1 Fakulta - budovy'!Oblast_tisku</vt:lpstr>
      <vt:lpstr>'3900_2 Fakulta - vybavení'!Oblast_tisku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Jana Zimová</dc:creator>
  <cp:lastModifiedBy>Ing. Lenka Káňová</cp:lastModifiedBy>
  <cp:lastPrinted>2020-04-23T11:59:00Z</cp:lastPrinted>
  <dcterms:created xsi:type="dcterms:W3CDTF">2018-01-29T20:12:17Z</dcterms:created>
  <dcterms:modified xsi:type="dcterms:W3CDTF">2020-04-24T08:41:47Z</dcterms:modified>
</cp:coreProperties>
</file>