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Home\kanoval\záloha\TAJEMNÍK\Rozpočty\2020\PŘF\Zprávy o hospodaření\Průběžná zpráva o hospodaření 31.8.2020\FINAL\"/>
    </mc:Choice>
  </mc:AlternateContent>
  <bookViews>
    <workbookView xWindow="0" yWindow="0" windowWidth="19200" windowHeight="7050" activeTab="1"/>
  </bookViews>
  <sheets>
    <sheet name="3900_1 Fakulta - budovy" sheetId="3" r:id="rId1"/>
    <sheet name="3900_2 Fakulta - vybavení" sheetId="2" r:id="rId2"/>
  </sheets>
  <definedNames>
    <definedName name="_xlnm.Print_Area" localSheetId="0">'3900_1 Fakulta - budovy'!$A$1:$J$3</definedName>
    <definedName name="_xlnm.Print_Area" localSheetId="1">'3900_2 Fakulta - vybavení'!$A$1:$F$7</definedName>
  </definedNames>
  <calcPr calcId="162913"/>
</workbook>
</file>

<file path=xl/calcChain.xml><?xml version="1.0" encoding="utf-8"?>
<calcChain xmlns="http://schemas.openxmlformats.org/spreadsheetml/2006/main">
  <c r="F21" i="2" l="1"/>
  <c r="G21" i="2"/>
  <c r="E21" i="2"/>
  <c r="C43" i="3" l="1"/>
  <c r="D42" i="3"/>
  <c r="D43" i="3" s="1"/>
  <c r="C42" i="3"/>
  <c r="D20" i="3"/>
  <c r="C20" i="3"/>
  <c r="D7" i="3"/>
  <c r="D5" i="3"/>
</calcChain>
</file>

<file path=xl/sharedStrings.xml><?xml version="1.0" encoding="utf-8"?>
<sst xmlns="http://schemas.openxmlformats.org/spreadsheetml/2006/main" count="166" uniqueCount="144">
  <si>
    <t>Poznámka</t>
  </si>
  <si>
    <t xml:space="preserve">Název </t>
  </si>
  <si>
    <t>1.</t>
  </si>
  <si>
    <t>2.</t>
  </si>
  <si>
    <t>3.</t>
  </si>
  <si>
    <t>4.</t>
  </si>
  <si>
    <t>5.</t>
  </si>
  <si>
    <t>6.</t>
  </si>
  <si>
    <t>7.</t>
  </si>
  <si>
    <t>8.</t>
  </si>
  <si>
    <t>9.</t>
  </si>
  <si>
    <t>CELKEM</t>
  </si>
  <si>
    <t xml:space="preserve">Rekonstrukce areálových komunikací vč. technické infrastruktury - Holice - část mezi budovymi 47, 53 a energocentrem </t>
  </si>
  <si>
    <t>11.</t>
  </si>
  <si>
    <t>12.</t>
  </si>
  <si>
    <t>13.</t>
  </si>
  <si>
    <t>14.</t>
  </si>
  <si>
    <t xml:space="preserve">Název 
</t>
  </si>
  <si>
    <t>Dobudování a modernizace přízemní části objektu 47 - Holice - dofinancování projektu OP VVV (jedná se o stavební úpravy celého přízemí a přístavbu budovy 47 ); Stavební úpravy části budovy 47 pro dětskou skupinu - Holice včetně vyvolaných úprav PBŘ</t>
  </si>
  <si>
    <t>STAVEBNĚ INVESTIČNÍ AKCE HOLICE CELKEM</t>
  </si>
  <si>
    <t>Oprava protipožárních ucpávek</t>
  </si>
  <si>
    <t>15.</t>
  </si>
  <si>
    <t>16.</t>
  </si>
  <si>
    <t>OSTATNÍ</t>
  </si>
  <si>
    <t>18.</t>
  </si>
  <si>
    <t>Wifi</t>
  </si>
  <si>
    <t>Vybavení datového centra v Holici</t>
  </si>
  <si>
    <t>Oprava a výměna  parapetů a atiky budovy 47 - pojistná událost</t>
  </si>
  <si>
    <t>Oprava a výměna  parapetů a atiky budovy 47 - zbývající část</t>
  </si>
  <si>
    <t>Náhrada průtokového sterilizátoru v budově F2</t>
  </si>
  <si>
    <t>Připojení budov areálu Holice na pult HZS Olomouckého kraje a pořízení vizualizačního softwaru pro elektronickou požární signalizaci</t>
  </si>
  <si>
    <t>19.</t>
  </si>
  <si>
    <t>20.</t>
  </si>
  <si>
    <t>21.</t>
  </si>
  <si>
    <t>22.</t>
  </si>
  <si>
    <t>Čerpání - stavební akce</t>
  </si>
  <si>
    <t>Čerpání - vybavení</t>
  </si>
  <si>
    <t>Příloha č. 2 - Přehled čerpání investic 31. 8. 2020 (tis. Kč)</t>
  </si>
  <si>
    <t>Plán 2020 (vč. DPH)</t>
  </si>
  <si>
    <t xml:space="preserve">Dokončení akce z r. 2018. Zprovoznění výukových prostor a bistra v plném provozu od ZS AS 2020/2021. Dle řešitele projektu  nebude celkový rozpočet této stavebně-investiční akce hrazený z vlastních prostředků (dofinancování projektu a úhrada neuznatelných N) ve výši 38.946 tis. Kč (schváleno AS PřF 2019) překročen. Rozdělení v letech - skutečné čerpání 2018 ve výši 2.543 tis. Kč; očekávané čerpání v r. 2019 8.220 tis. Kč a 2020 28.180 tis. Kč. </t>
  </si>
  <si>
    <t>Dostavba a stavební úpravy Energocentra - Holice -  objekt pro vybavení nové serverovny z projektu OP VVV a Dobudování a modernizace infrastruktury pro praktickou výuku - Holice - dokončení akcí (dodatečné stavební práce)</t>
  </si>
  <si>
    <t>Jedná se o doobjednání drobných položek zateplení, elektro a nátěrů na této sdružené akci dokončené v r.2019; vícepráce nebylo z důvovu na straně MŠMT možno vložit do posledního dodatku, jedná se o zhotovitelem oprávněné nárokování několika oblastí stavby vč. doúpravy parteru při komunikaci mezi obj. č.53 a sousední komunikací, která se realizuje ve sdružené zakázce jiným zhotovitelem.</t>
  </si>
  <si>
    <t>Přesun ze schváleného plánu investic roku 2019. Stav: realizace posunuta a navrženo rozšíření z důvodů návazností dalších akcí v areálu -jedná se o rozšíření rekonstrukce komunikací a technické infrastruktury  v areálu v nevyhovujícím provozně-technickém stavu, které se nachází v prostoru mezi nově modernizovanými budovami 47 a 53 a rovněž navazuje na dostavbu energocentra a nově po dohodě s vedoucím ORV RUP je dohodnuto pro r.2020 pokračovat v rekonstrukci komunikaci i podél vrátnice až k vjezdové bráně. Vzhledem k tomu, že při realizaci modernizace budov a jejich přístaveb v rámci projektů OP VVV dojde k zásahu do stávajících komunikací a sítí, je efektivní dokončit jejich finální rekonstrukci do nové podoby, navazující na celkovou koncepci v areálu a I. etapu rekonstrukce komunikací.   Celkové náklady na r.2020 obnášejí i již zasmluvněné částky na stavební práce a služby tzv. Stavby 3 realizované v rámci stavebních prací na akci Modernizace objektu č.47, na kterou rozšíření navazuje.</t>
  </si>
  <si>
    <t>Demolice objektu vrátnice Holice, zhotovení dočasné stavby vrátnice</t>
  </si>
  <si>
    <t>Jedná se o dokončení přípravy území pro výstavbu nové vrátnice místo budovy dožilé. Akce bude provedena v 02-04/2020, aby nebránila navazující akci rozšíření rekonstrukce areálových komunikací. Součástí plánované akce je nově i zhotovení dočasné stavby nové vrátnice s ohledem na vymezení tělesa komunikací, stav vrátnice původní a nároky na znovuobnovenou obslužnost touto centrální vstupní komunikací areálu. Dočasná stavba vrátnice bude tvořena modulovým kontejnerovým systémem s plánovaným využitím cca 10 let, po té bude využita pro zázemí zahradníků (přesun v rámci areálu).</t>
  </si>
  <si>
    <t>Novostavba vstupního objektu botanické zahrady</t>
  </si>
  <si>
    <t>Jedná se částku za projektovou přípravu a investiční plán novostavby botanické zahrady z důvodu nevyhovujících stavu současných historických objektů. Akce předpokládá výstavbu nové solitérní stavby těsně při uliční čáře mimo sbírkové oblasti, kde je problém jak s připojením na infrastrukturu vlastněnou Flórou Olomouc, tak uvažovaným záborem staveniště, který by mohl mít neagtivní vliv na vzrostlou prvky sbírkové zeleně. Akci je nutno zahájit i z důvodu rozšíření programu botanické zahrady (projekt ITI 2022). Plánovaná částka  2000 tis. Kč je odhadovanou částku za zajištění projektové dokumentace.</t>
  </si>
  <si>
    <t xml:space="preserve">Přesun ze schváleného plánu investic roku 2019. Navýšení investice z důvodů požadavku HZS Olomouckého kraje na zavedení systému generálního klíče v napojovaných objektech, ve kterých tento systém ještě není zaveden a další technické požadavky HZS. Nejvyšší priorita. Z pohledu HZS Olomouckého kraje je areál Holice složitý pro pro zásah jednotek hasičů, doporučeno připojení na pult HZS. Pro dohled nad budovami areálu je nezbytně nutné pořídit vizualizační software pro vytvoření dohledového centra areálu pro potřeby ochrany areálu s přístupem pro správu budov a ochranku areálu s možností zasílání informací v případě mimořádných událostí v areálu.  </t>
  </si>
  <si>
    <t>Záložní napájení serverovny v objektu 78</t>
  </si>
  <si>
    <t xml:space="preserve">Technické zhodnocení - záložní napájení serverovny v objektu 78. Tato serverovna je zatím hlavní serverovnou celé PřF, po vybudování datového centra bude vždy využívána pro BackUp dat celé PřF. Tato investice byla již několikrát odložena a je nutné ji v letošním roce realizovat v souvislosti s vybudováním datového centra. </t>
  </si>
  <si>
    <t>Přesun ze schváleného plánu investic roku 2019. Stav: realizace posunuta z důvodů nutnosti koordinace s rekonstrukcí přízemní části objektu 47 a posunu dokončení rekonstrukce. Oprava poškozeného oplechování parapetů výškové části budovy 47 a oplechování atiky na všech střechách objektu. Pojistná událost je v řešení s pojišťovnou, čekáme na souhlas pojišťovny s nabídkou opravy. Oprava oplechování atiky na částech střech v 1.NP dotčených rekonstrukcí budovy nebude provedena. Pojišťovna uhradí pouze vzniklou škodu, nikoliv však na ucelených částech oplechování.  Očekávaná celková hodnota akce 396 tis. Kč. Doplatek 376 tis. Kč od pojišťovny.</t>
  </si>
  <si>
    <t xml:space="preserve">Přesun ze schváleného plánu investic roku 2019. Stav: realizace posunuta z důvodů nutnosti koordinace s rekonstrukcí přízemní části objektu 47 a posunu dokončení rekonstrukce. Před vypsáním VZ. Oprava oplechování parapetů výškové části budovy 47 a oplechování atiky na všech střechách objektu. Oprava oplechování atiky na částech střech v 1.NP dotčených rekonstrukcí budovy nebude provedena a netýká se částí hrazených pojišťovnou v rámci pojistné události. Vzhledem k tomu, že původní oplechování atiky a parapetů z let 2005-2006 bylo provedeno nesprávně a dále vzhledem k tomu, že pojišťovna uhradí pouze vzniklou škodu, nikoliv však na ucelených částech oplechování,  je nutné opravit a vyměnit zbývající oplechování, které dosud nebylo větrem odtrženo. Při další viřici či silném větru reálně hrozí odtržení zbývajícího oplechování včetně nekontrolovaného pádu na případné osoby nebo majetek UP. </t>
  </si>
  <si>
    <t>10.</t>
  </si>
  <si>
    <t xml:space="preserve">Výměna klimatizace v serverovně objektu 78 </t>
  </si>
  <si>
    <t>TZ -Výměna rozvaděče MaR (systém pro měření a regualaci) vytápění stávající části objektu 47</t>
  </si>
  <si>
    <t>Technické zhodnocení - výměna rozváděče MaR pro stávající výškovou část objektu 47.</t>
  </si>
  <si>
    <t>TZ - Doplnění strukturované kabeláže v objektu energocentra</t>
  </si>
  <si>
    <t>Technické zhodnocení - doplnění strukturované kabeláže energocentra areálu</t>
  </si>
  <si>
    <t>TZ - Doplnění elektronické kontroly vstupu v objektu 53</t>
  </si>
  <si>
    <t>Technické zhodnocení - doplnění elektronické kontroly vstupu v objektu 53</t>
  </si>
  <si>
    <t>TZ - Úpravy elektroinstalace v objektu 53</t>
  </si>
  <si>
    <t>Rezerva pro mimořádné investice</t>
  </si>
  <si>
    <t>Generální oprava střechy - Envelopa</t>
  </si>
  <si>
    <t>17.</t>
  </si>
  <si>
    <t>Doplnění dávkovačů chlodioxidu - přístroj</t>
  </si>
  <si>
    <t>Doplnění dávkovačů chlodioxidu - stavební práce</t>
  </si>
  <si>
    <t>Technická opatření pro nakládání s dešťovými vodami</t>
  </si>
  <si>
    <t>Projektové dokumentace - výměna potrubí vody</t>
  </si>
  <si>
    <t>Upgrade WIFI sítě - 17. listopadu 50 (VLD)</t>
  </si>
  <si>
    <t>Oprava vstupu objektu 17. listopadu 50 (VLD)</t>
  </si>
  <si>
    <t>Projektová dokumentace - ostatní</t>
  </si>
  <si>
    <t>23.</t>
  </si>
  <si>
    <t>Přesun KLM jednotky a doplnění nové vnitřní jednotky - Pevnost poznání</t>
  </si>
  <si>
    <t>24.</t>
  </si>
  <si>
    <t>Rozšíření administrativního zázemí budovy Pevnost poznání</t>
  </si>
  <si>
    <t>25.</t>
  </si>
  <si>
    <t>Zabezpečení Foucoultova kyvadla a obnova polepu galaxie</t>
  </si>
  <si>
    <t>26.</t>
  </si>
  <si>
    <t>Oprava uzávěrů topení v 1.PP</t>
  </si>
  <si>
    <t>28.</t>
  </si>
  <si>
    <t>Upgrade systému MaR (systém pro měření a regulaci)</t>
  </si>
  <si>
    <t>29.</t>
  </si>
  <si>
    <t>30.</t>
  </si>
  <si>
    <t>Oprava systému odtahu z chemických skladů</t>
  </si>
  <si>
    <t>Skutečnost čerpání k 31. 8. 2020</t>
  </si>
  <si>
    <t>INVESTICE</t>
  </si>
  <si>
    <t>Hodnota investice vč. DPH</t>
  </si>
  <si>
    <t>Vlastní zdroje</t>
  </si>
  <si>
    <t>Cizí zdroje</t>
  </si>
  <si>
    <t>Převod ze schváleného plánu investic roku 2019. Aktuální stav - zatím financováno z FRIM CVT. Dofinancování ve výši 5 % k celouniverzitnímu projektu ve správě CVT - pořízení Wifi Envelopa (121) a Holice (17), switche Envelopa (61) a Holice (38).</t>
  </si>
  <si>
    <t>Doplnění stojanů na kola</t>
  </si>
  <si>
    <t xml:space="preserve">Doplnění 6 ks stojanů na kola (1 stojan/3 kola) v prostoru 1.NP u zadního vstupu do objektu 17. listopadu 12. </t>
  </si>
  <si>
    <t>Nábytek</t>
  </si>
  <si>
    <t>Oprava žaluzií v aule</t>
  </si>
  <si>
    <t>Převod ze schváleného plánu investic roku 2019. Stav: vysoutěženo, před podpisem smlouvy. Jedná se o 5 % spolufinancování projektu. Předpokladá se finanční úspora z alokovaných prostředků.</t>
  </si>
  <si>
    <t>Převod ze schváleného plánu investic roku 2019. Stav: VZ zrušena, bude vypsána nová VZ. Pořízení diskového pole a UPS z vlastních zdrojů. Z rozpočtu projektu vyřazeno z rozhodnutí bývalého vedení PřF po dohodě s CVT.</t>
  </si>
  <si>
    <t>Převod ze schváleného plánu investic roku 2019. Stav: před vyhlášením VZ pro výběr dodavatele sterilizátoru. Pojišťovna poskytla zálohu pojistného plnění ve výši 4.000.000 Kč.</t>
  </si>
  <si>
    <t>Měřící přístroj HIOKI</t>
  </si>
  <si>
    <t>Speciální měřící přístroj pro měření a diagnostiku stavu akumulátorů záložních zdrojů UPS</t>
  </si>
  <si>
    <t>Vybavení skladu regálovým systémem</t>
  </si>
  <si>
    <t>Vybavení skladu regálovým systémem - regálové sestavy a doplnění stávajících sestav. Předpokládaný odhad nákladů.</t>
  </si>
  <si>
    <t>Interiér nové vrátnice</t>
  </si>
  <si>
    <t>Vybavení interiéru nové vrátnice včetně informačních panelů. Předpokládaný odhad nákladů.</t>
  </si>
  <si>
    <t>Zahradní traktor s kabinou - sečení trávy se sběrem, sněhová radlice</t>
  </si>
  <si>
    <t>Pro areál Envelopa. Dosluhující stroj, 11 let starý, vykazuje finančně náročné opravy.</t>
  </si>
  <si>
    <t>Jednonápravový maloktraktor s příslušenstvím</t>
  </si>
  <si>
    <t>3740 - PP</t>
  </si>
  <si>
    <t>2x Pupil Core Exe Tracking Headset</t>
  </si>
  <si>
    <t>Projektory</t>
  </si>
  <si>
    <t>Exponát Nano ve zdravotnictví</t>
  </si>
  <si>
    <t>Financováno z FPP katedry fyzikální chemie</t>
  </si>
  <si>
    <t>zatím nerealizováno</t>
  </si>
  <si>
    <t>Předpokládané dokončení je k 30. 9. 2020. K tomuto datu budou fakturovány náklady za IV. Etapu (2037 tis. Kč bez DPH), TDS (předpoklad cca 35 tis. Kč bez DPH), zeleň (cca 38 tis. Kč bez DPH), aktivace osobních nákladů za období 05-09/2020 (cca 65 tis. Kč)</t>
  </si>
  <si>
    <t xml:space="preserve">Zajištění dezinfekce vody v jednotlivých objektech PřF (SLO/VLD). Stavební práce nebyly technické zhodnocení. Byly účtovány jako oprava potrubí. </t>
  </si>
  <si>
    <t xml:space="preserve">V současné době je zpracovávna projektová dokumentace pro společné územní rozhodnutí a stavební povolení. Předpokládaný termín dokončení PD je 14. 12. 2020. 
K 31. 8. 2020 byla provedena první dílčí fakturace ve výši 190 tis. Kč, k 15. 10. 2020 bude provedena druhá dílčí fakturace ve výši 41 tis. Kč bez DPH, k 14. 12. 2020 bude provedena poslední dílčí faktura ve výši 41 tis. Kč bez DPH. </t>
  </si>
  <si>
    <t>Plnění objednávky je do 31. 10. 2020, následně bude provedena fakturace. Jednotlivé části plnění: 17. listopadu 1192/12 - 237 tis. Kč bez DPH, 17. listopadu 710/50 - 98 tis. Kč bez DPH, 17. listopadu 1154/50a - 158 tis. Kč bez DPH</t>
  </si>
  <si>
    <t>Provedeno k 30. 8. 2020. Náklady zatím nejsou kráceny o koeficient DPH.</t>
  </si>
  <si>
    <t>V současné době je podána žádost na společné územní a rozhodnutí a stevbá povolení. Realizace přesunuta do r. 2021, doba stavebních prací 03 - 08/2021. Náklady zatím nejsou kráceny o koeficient DPH.</t>
  </si>
  <si>
    <t>PP-studie proveditelnosti doplnění klim.jednotek - 159 tis. Kč, projektová dokumentace k doplnění chlazení 6.032 - Dr. Jančí - bude hrazeno z FRIM katedry.</t>
  </si>
  <si>
    <t>Realizace do 30. 9. 2020. Náklady na realizaci činí cca 206 tis. Kč bez DPH.</t>
  </si>
  <si>
    <t>V současné době se připravuje dokumentace pro stavební povolení. Realizace je zamýšlena v 09-10/2021. Náklady na vypracování PD činí 78 tis. Kč bez DPH + poplatek za vydání stavebního povolení cca 10 tis. Kč bez DPH.</t>
  </si>
  <si>
    <t>V současné době je vypracována pouze realizační dokumentace. Předpokládaná realizace v r. 2021, důvodem je navýšení investičních prostředků. Předpokládaná hodnota realizace cca 600 tis. Kč.</t>
  </si>
  <si>
    <t>TZ budovy Envelopa-slaboproud (switche) - nebylo v plánu ivestic</t>
  </si>
  <si>
    <t>Doplnění 2ks switche pro WIFI na objektu 17. listopadu 1192/12. Nyní je wifi plně funkční.</t>
  </si>
  <si>
    <t>TZ budovy Envelopa- vysoušeče rukou, nebylo v plánu investic</t>
  </si>
  <si>
    <t>Po domluvě s ORV RUP, doplněno do technického zhodnocení objektu. Náklady byly původně zamýšleny v NS 3911.</t>
  </si>
  <si>
    <t>TZ budovy Envelopa - server 6.032 doplnění chlazení</t>
  </si>
  <si>
    <t>Bude hrazeno z FRIM katedry 3111 - KMA, 522 tis. Kč bez DPH, realizace 10/2020</t>
  </si>
  <si>
    <t>Klimatizace VRV 4.6</t>
  </si>
  <si>
    <t>Provedena výměna KLM, katedry si hradí samy: 3151-KGG  151 tis. Kč, 3152 - KGE 31 tis. Kč, 3134 - OCH 181 tis. Kč.</t>
  </si>
  <si>
    <t>Klimatizace VRV 4.11</t>
  </si>
  <si>
    <t xml:space="preserve">V plánu katedry OPT, hrazeno katedrou </t>
  </si>
  <si>
    <t>Katedra infromatiky</t>
  </si>
  <si>
    <t xml:space="preserve">Bude hrazeno z FRIM katedry 3113 - KMI, cena za stavební práce 768 tis. Kč bez DPH. </t>
  </si>
  <si>
    <t>Doplnění vestavěné skříně, do konce r. 2020 bude vybudována kuchyňka v 6.NP pro knihovnu, SB, KCJ</t>
  </si>
  <si>
    <t>Vzhledem k situaci ohledně koronavirové krize, bude v letošním roce připravena pouze realizační dokumentace. Realizace plánována na r. 2021 nebo 2022.</t>
  </si>
  <si>
    <t>Výměna stávající klimatizační jednotky pro serverovnu PřF v objektu 78. Výměna i druhé jednotky v důsledku havárie (5/2020) - financováno z rezervy.</t>
  </si>
  <si>
    <t>Financování havárie - bod. 10.</t>
  </si>
  <si>
    <t>Tiskárna</t>
  </si>
  <si>
    <t>Nebylo v plánu. Rozpočet studijního oddělení bude o tuto částku ponížen.</t>
  </si>
  <si>
    <t>NEINVESTICE, hrazeno jako oprava. Provádí se průběžně na základě SoD společně s revizí. Náklady budou známy v průběhu 10/2020.</t>
  </si>
  <si>
    <r>
      <t xml:space="preserve">NEINVESTICE, hrazeno jako oprava. Termín dokončení výměny je do 30. 9. 2020. </t>
    </r>
    <r>
      <rPr>
        <b/>
        <sz val="11"/>
        <color theme="1"/>
        <rFont val="Calibri"/>
        <family val="2"/>
        <charset val="238"/>
        <scheme val="minor"/>
      </rPr>
      <t>Cena za provedení prací je 148 tis. Kč bez DPH.</t>
    </r>
  </si>
  <si>
    <r>
      <t>NEINVESTICE, hrazeno jako oprava.</t>
    </r>
    <r>
      <rPr>
        <b/>
        <sz val="11"/>
        <color theme="1"/>
        <rFont val="Calibri"/>
        <family val="2"/>
        <charset val="238"/>
        <scheme val="minor"/>
      </rPr>
      <t>Celkové náklady 109 tis. Kč - DPH???</t>
    </r>
  </si>
  <si>
    <r>
      <t xml:space="preserve">NEINVESTICE, hrazeno jako oprava. Předpokládané dokončení 10/2020. </t>
    </r>
    <r>
      <rPr>
        <b/>
        <sz val="11"/>
        <color theme="1"/>
        <rFont val="Calibri"/>
        <family val="2"/>
        <charset val="238"/>
        <scheme val="minor"/>
      </rPr>
      <t>Náklady na zprovoznění 94,7 tis. Kč bez DPH.</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</si>
</sst>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Kč&quot;"/>
    <numFmt numFmtId="165" formatCode="#,##0\ &quot;Kč&quot;"/>
  </numFmts>
  <fonts count="9" x14ac:knownFonts="1">
    <font>
      <sz val="11"/>
      <color theme="1"/>
      <name val="Calibri"/>
      <family val="2"/>
      <charset val="238"/>
      <scheme val="minor"/>
    </font>
    <font>
      <b/>
      <sz val="11"/>
      <color theme="1"/>
      <name val="Calibri"/>
      <family val="2"/>
      <charset val="238"/>
      <scheme val="minor"/>
    </font>
    <font>
      <b/>
      <sz val="24"/>
      <color theme="1"/>
      <name val="Calibri"/>
      <family val="2"/>
      <charset val="238"/>
      <scheme val="minor"/>
    </font>
    <font>
      <sz val="11"/>
      <name val="Calibri"/>
      <family val="2"/>
      <charset val="238"/>
      <scheme val="minor"/>
    </font>
    <font>
      <b/>
      <sz val="11"/>
      <name val="Calibri"/>
      <family val="2"/>
      <charset val="238"/>
      <scheme val="minor"/>
    </font>
    <font>
      <b/>
      <sz val="11"/>
      <color rgb="FF0070C0"/>
      <name val="Calibri"/>
      <family val="2"/>
      <charset val="238"/>
    </font>
    <font>
      <b/>
      <sz val="14"/>
      <color indexed="8"/>
      <name val="Calibri"/>
      <family val="2"/>
      <charset val="238"/>
    </font>
    <font>
      <b/>
      <sz val="16"/>
      <name val="Calibri"/>
      <family val="2"/>
      <charset val="238"/>
      <scheme val="minor"/>
    </font>
    <font>
      <b/>
      <sz val="16"/>
      <color theme="1"/>
      <name val="Calibri"/>
      <family val="2"/>
      <charset val="238"/>
      <scheme val="minor"/>
    </font>
  </fonts>
  <fills count="5">
    <fill>
      <patternFill patternType="none"/>
    </fill>
    <fill>
      <patternFill patternType="gray125"/>
    </fill>
    <fill>
      <patternFill patternType="solid">
        <fgColor rgb="FFFF0000"/>
        <bgColor indexed="64"/>
      </patternFill>
    </fill>
    <fill>
      <patternFill patternType="solid">
        <fgColor theme="9" tint="0.79998168889431442"/>
        <bgColor indexed="64"/>
      </patternFill>
    </fill>
    <fill>
      <patternFill patternType="solid">
        <fgColor rgb="FFFFFF0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style="thin">
        <color indexed="64"/>
      </top>
      <bottom/>
      <diagonal/>
    </border>
    <border>
      <left style="medium">
        <color indexed="64"/>
      </left>
      <right style="thin">
        <color indexed="64"/>
      </right>
      <top/>
      <bottom/>
      <diagonal/>
    </border>
    <border>
      <left/>
      <right/>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s>
  <cellStyleXfs count="1">
    <xf numFmtId="0" fontId="0" fillId="0" borderId="0"/>
  </cellStyleXfs>
  <cellXfs count="159">
    <xf numFmtId="0" fontId="0" fillId="0" borderId="0" xfId="0"/>
    <xf numFmtId="0" fontId="2" fillId="0" borderId="0" xfId="0" applyFont="1"/>
    <xf numFmtId="0" fontId="0" fillId="0" borderId="0" xfId="0" applyFill="1"/>
    <xf numFmtId="0" fontId="0" fillId="0" borderId="0" xfId="0" applyFill="1" applyBorder="1"/>
    <xf numFmtId="0" fontId="1" fillId="0" borderId="0" xfId="0" applyFont="1"/>
    <xf numFmtId="0" fontId="4" fillId="0" borderId="0" xfId="0" applyFont="1"/>
    <xf numFmtId="165" fontId="1" fillId="0" borderId="0" xfId="0" applyNumberFormat="1" applyFont="1" applyAlignment="1">
      <alignment horizontal="left"/>
    </xf>
    <xf numFmtId="164" fontId="1" fillId="0" borderId="0" xfId="0" applyNumberFormat="1" applyFont="1" applyAlignment="1">
      <alignment horizontal="right"/>
    </xf>
    <xf numFmtId="164" fontId="5" fillId="0" borderId="0" xfId="0" applyNumberFormat="1" applyFont="1" applyFill="1" applyAlignment="1">
      <alignment horizontal="right" wrapText="1"/>
    </xf>
    <xf numFmtId="0" fontId="1" fillId="0" borderId="0" xfId="0" applyFont="1" applyFill="1"/>
    <xf numFmtId="1" fontId="0" fillId="0" borderId="0" xfId="0" applyNumberFormat="1"/>
    <xf numFmtId="0" fontId="1" fillId="0" borderId="0" xfId="0" applyFont="1" applyFill="1" applyAlignment="1">
      <alignment vertical="top"/>
    </xf>
    <xf numFmtId="0" fontId="0" fillId="0" borderId="0" xfId="0" applyFont="1" applyFill="1"/>
    <xf numFmtId="164" fontId="0" fillId="0" borderId="0" xfId="0" applyNumberFormat="1"/>
    <xf numFmtId="0" fontId="6" fillId="0" borderId="9" xfId="0" applyFont="1" applyBorder="1"/>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0" fillId="0" borderId="8" xfId="0" applyFill="1" applyBorder="1" applyAlignment="1">
      <alignment vertical="top" wrapText="1"/>
    </xf>
    <xf numFmtId="0" fontId="3" fillId="0" borderId="12" xfId="0" applyFont="1" applyBorder="1" applyAlignment="1">
      <alignment vertical="top"/>
    </xf>
    <xf numFmtId="1" fontId="3" fillId="0" borderId="13" xfId="0" applyNumberFormat="1" applyFont="1" applyFill="1" applyBorder="1" applyAlignment="1">
      <alignment vertical="top"/>
    </xf>
    <xf numFmtId="0" fontId="3" fillId="0" borderId="1" xfId="0" applyFont="1" applyFill="1" applyBorder="1" applyAlignment="1">
      <alignment vertical="top" wrapText="1"/>
    </xf>
    <xf numFmtId="1" fontId="0" fillId="0" borderId="13" xfId="0" applyNumberFormat="1" applyFill="1" applyBorder="1" applyAlignment="1">
      <alignment vertical="top"/>
    </xf>
    <xf numFmtId="1" fontId="0" fillId="0" borderId="17" xfId="0" applyNumberFormat="1" applyFill="1" applyBorder="1" applyAlignment="1">
      <alignment vertical="top"/>
    </xf>
    <xf numFmtId="0" fontId="8" fillId="2" borderId="11" xfId="0" applyFont="1" applyFill="1" applyBorder="1" applyAlignment="1">
      <alignment vertical="top"/>
    </xf>
    <xf numFmtId="0" fontId="3" fillId="0" borderId="0" xfId="0" applyFont="1" applyFill="1" applyBorder="1" applyAlignment="1">
      <alignment vertical="top" wrapText="1"/>
    </xf>
    <xf numFmtId="1" fontId="3" fillId="0" borderId="0" xfId="0" applyNumberFormat="1" applyFont="1" applyFill="1" applyBorder="1" applyAlignment="1">
      <alignment vertical="top"/>
    </xf>
    <xf numFmtId="0" fontId="1" fillId="0" borderId="0" xfId="0" applyFont="1" applyFill="1" applyBorder="1"/>
    <xf numFmtId="0" fontId="3" fillId="0" borderId="0" xfId="0" applyFont="1" applyFill="1" applyBorder="1" applyAlignment="1">
      <alignment vertical="top"/>
    </xf>
    <xf numFmtId="1" fontId="0" fillId="0" borderId="0" xfId="0" applyNumberFormat="1" applyFill="1" applyBorder="1" applyAlignment="1">
      <alignment vertical="top"/>
    </xf>
    <xf numFmtId="0" fontId="0" fillId="0" borderId="0" xfId="0" applyFont="1" applyFill="1" applyBorder="1"/>
    <xf numFmtId="1" fontId="0" fillId="0" borderId="0" xfId="0" applyNumberFormat="1" applyFont="1" applyFill="1" applyBorder="1" applyAlignment="1">
      <alignment vertical="top"/>
    </xf>
    <xf numFmtId="0" fontId="0" fillId="0" borderId="0" xfId="0" applyFill="1" applyBorder="1" applyAlignment="1">
      <alignment vertical="top" wrapText="1"/>
    </xf>
    <xf numFmtId="1" fontId="0" fillId="0" borderId="0" xfId="0" applyNumberFormat="1" applyFill="1" applyBorder="1"/>
    <xf numFmtId="0" fontId="0" fillId="0" borderId="2" xfId="0" applyBorder="1" applyAlignment="1">
      <alignment vertical="top" wrapText="1"/>
    </xf>
    <xf numFmtId="3" fontId="0" fillId="0" borderId="7" xfId="0" applyNumberFormat="1" applyFont="1" applyFill="1" applyBorder="1" applyAlignment="1">
      <alignment horizontal="right" vertical="top"/>
    </xf>
    <xf numFmtId="3" fontId="0" fillId="0" borderId="1" xfId="0" applyNumberFormat="1" applyFont="1" applyFill="1" applyBorder="1" applyAlignment="1">
      <alignment horizontal="right" vertical="top"/>
    </xf>
    <xf numFmtId="3" fontId="0" fillId="0" borderId="18" xfId="0" applyNumberFormat="1" applyFont="1" applyFill="1" applyBorder="1" applyAlignment="1">
      <alignment horizontal="right" vertical="top"/>
    </xf>
    <xf numFmtId="3" fontId="8" fillId="2" borderId="10" xfId="0" applyNumberFormat="1" applyFont="1" applyFill="1" applyBorder="1" applyAlignment="1">
      <alignment horizontal="right" vertical="top"/>
    </xf>
    <xf numFmtId="0" fontId="0" fillId="0" borderId="0" xfId="0"/>
    <xf numFmtId="3" fontId="0" fillId="0" borderId="1" xfId="0" applyNumberFormat="1" applyFont="1" applyBorder="1" applyAlignment="1">
      <alignment vertical="top"/>
    </xf>
    <xf numFmtId="0" fontId="0" fillId="0" borderId="8" xfId="0" applyBorder="1" applyAlignment="1">
      <alignment vertical="top" wrapText="1"/>
    </xf>
    <xf numFmtId="0" fontId="0" fillId="0" borderId="1" xfId="0" applyFont="1" applyBorder="1" applyAlignment="1">
      <alignment vertical="top" wrapText="1"/>
    </xf>
    <xf numFmtId="3" fontId="3" fillId="0" borderId="18" xfId="0" applyNumberFormat="1" applyFont="1" applyFill="1" applyBorder="1" applyAlignment="1">
      <alignment horizontal="right" vertical="top"/>
    </xf>
    <xf numFmtId="0" fontId="0" fillId="0" borderId="22" xfId="0" applyFont="1" applyBorder="1" applyAlignment="1">
      <alignment vertical="top" wrapText="1"/>
    </xf>
    <xf numFmtId="3" fontId="0" fillId="0" borderId="22" xfId="0" applyNumberFormat="1" applyFont="1" applyBorder="1" applyAlignment="1">
      <alignment vertical="top"/>
    </xf>
    <xf numFmtId="0" fontId="0" fillId="0" borderId="23" xfId="0" applyBorder="1" applyAlignment="1">
      <alignment vertical="top" wrapText="1"/>
    </xf>
    <xf numFmtId="0" fontId="3" fillId="0" borderId="0" xfId="0" applyFont="1" applyFill="1" applyAlignment="1">
      <alignment vertical="top"/>
    </xf>
    <xf numFmtId="3" fontId="8" fillId="2" borderId="15" xfId="0" applyNumberFormat="1" applyFont="1" applyFill="1" applyBorder="1" applyAlignment="1">
      <alignment horizontal="right" vertical="top"/>
    </xf>
    <xf numFmtId="0" fontId="8" fillId="2" borderId="16" xfId="0" applyFont="1" applyFill="1" applyBorder="1" applyAlignment="1">
      <alignment vertical="top"/>
    </xf>
    <xf numFmtId="1" fontId="3" fillId="0" borderId="12" xfId="0" applyNumberFormat="1" applyFont="1" applyFill="1" applyBorder="1" applyAlignment="1">
      <alignment vertical="top"/>
    </xf>
    <xf numFmtId="0" fontId="3" fillId="0" borderId="5" xfId="0" applyFont="1" applyFill="1" applyBorder="1" applyAlignment="1">
      <alignment horizontal="left" vertical="top" wrapText="1"/>
    </xf>
    <xf numFmtId="3" fontId="3" fillId="0" borderId="5" xfId="0" applyNumberFormat="1" applyFont="1" applyFill="1" applyBorder="1" applyAlignment="1">
      <alignment horizontal="right" vertical="top" wrapText="1"/>
    </xf>
    <xf numFmtId="1" fontId="3" fillId="0" borderId="25" xfId="0" applyNumberFormat="1" applyFont="1" applyFill="1" applyBorder="1" applyAlignment="1">
      <alignment vertical="top"/>
    </xf>
    <xf numFmtId="0" fontId="3" fillId="0" borderId="2" xfId="0" applyFont="1" applyFill="1" applyBorder="1" applyAlignment="1">
      <alignment horizontal="left" vertical="top" wrapText="1"/>
    </xf>
    <xf numFmtId="3" fontId="0" fillId="0" borderId="2" xfId="0" applyNumberFormat="1" applyFont="1" applyFill="1" applyBorder="1" applyAlignment="1">
      <alignment horizontal="right" vertical="top"/>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7" xfId="0" applyFont="1" applyFill="1" applyBorder="1" applyAlignment="1">
      <alignment vertical="top" wrapText="1"/>
    </xf>
    <xf numFmtId="0" fontId="3" fillId="0" borderId="2" xfId="0" applyFont="1" applyBorder="1" applyAlignment="1">
      <alignment vertical="top" wrapText="1"/>
    </xf>
    <xf numFmtId="0" fontId="0" fillId="0" borderId="5" xfId="0" applyBorder="1" applyAlignment="1">
      <alignment vertical="top" wrapText="1"/>
    </xf>
    <xf numFmtId="0" fontId="0" fillId="0" borderId="29" xfId="0" applyFill="1" applyBorder="1" applyAlignment="1">
      <alignment vertical="top" wrapText="1"/>
    </xf>
    <xf numFmtId="1" fontId="3" fillId="0" borderId="14" xfId="0" applyNumberFormat="1" applyFont="1" applyFill="1" applyBorder="1" applyAlignment="1">
      <alignment vertical="top"/>
    </xf>
    <xf numFmtId="0" fontId="3" fillId="0" borderId="7" xfId="0" applyFont="1" applyBorder="1" applyAlignment="1">
      <alignment vertical="top" wrapText="1"/>
    </xf>
    <xf numFmtId="0" fontId="0" fillId="0" borderId="7" xfId="0" applyBorder="1" applyAlignment="1">
      <alignment vertical="top" wrapText="1"/>
    </xf>
    <xf numFmtId="0" fontId="0" fillId="0" borderId="30" xfId="0" applyFill="1" applyBorder="1" applyAlignment="1">
      <alignment vertical="top" wrapText="1"/>
    </xf>
    <xf numFmtId="1" fontId="0" fillId="0" borderId="14" xfId="0" applyNumberFormat="1" applyFill="1" applyBorder="1" applyAlignment="1">
      <alignment vertical="top"/>
    </xf>
    <xf numFmtId="0" fontId="3" fillId="0" borderId="22" xfId="0" applyFont="1" applyBorder="1" applyAlignment="1">
      <alignment vertical="top" wrapText="1"/>
    </xf>
    <xf numFmtId="0" fontId="0" fillId="0" borderId="22" xfId="0" applyBorder="1" applyAlignment="1">
      <alignment vertical="top" wrapText="1"/>
    </xf>
    <xf numFmtId="0" fontId="3" fillId="0" borderId="5" xfId="0" applyFont="1" applyFill="1" applyBorder="1" applyAlignment="1">
      <alignment vertical="top" wrapText="1"/>
    </xf>
    <xf numFmtId="3" fontId="0" fillId="0" borderId="5" xfId="0" applyNumberFormat="1" applyFont="1" applyFill="1" applyBorder="1" applyAlignment="1">
      <alignment horizontal="right" vertical="top"/>
    </xf>
    <xf numFmtId="0" fontId="0" fillId="0" borderId="6" xfId="0" applyFill="1" applyBorder="1" applyAlignment="1">
      <alignment vertical="top" wrapText="1"/>
    </xf>
    <xf numFmtId="0" fontId="0" fillId="0" borderId="1" xfId="0" applyBorder="1" applyAlignment="1">
      <alignment horizontal="left" vertical="center" wrapText="1"/>
    </xf>
    <xf numFmtId="0" fontId="0" fillId="0" borderId="8" xfId="0" applyBorder="1" applyAlignment="1">
      <alignment horizontal="left" vertical="center" wrapText="1"/>
    </xf>
    <xf numFmtId="0" fontId="0" fillId="0" borderId="33" xfId="0" applyBorder="1" applyAlignment="1">
      <alignment vertical="top" wrapText="1"/>
    </xf>
    <xf numFmtId="3" fontId="0" fillId="0" borderId="1" xfId="0" applyNumberFormat="1" applyFill="1" applyBorder="1" applyAlignment="1">
      <alignment horizontal="right" vertical="center"/>
    </xf>
    <xf numFmtId="3" fontId="0" fillId="0" borderId="1" xfId="0" applyNumberFormat="1" applyBorder="1" applyAlignment="1">
      <alignment horizontal="right" vertical="center"/>
    </xf>
    <xf numFmtId="3" fontId="0" fillId="0" borderId="7" xfId="0" applyNumberFormat="1" applyBorder="1" applyAlignment="1">
      <alignment horizontal="right" vertical="center"/>
    </xf>
    <xf numFmtId="0" fontId="0" fillId="0" borderId="30" xfId="0" applyBorder="1" applyAlignment="1">
      <alignment horizontal="left" vertical="center" wrapText="1"/>
    </xf>
    <xf numFmtId="0" fontId="7" fillId="2" borderId="3" xfId="0" applyFont="1" applyFill="1" applyBorder="1" applyAlignment="1">
      <alignment horizontal="left" vertical="top"/>
    </xf>
    <xf numFmtId="0" fontId="7" fillId="2" borderId="19" xfId="0" applyFont="1" applyFill="1" applyBorder="1" applyAlignment="1">
      <alignment horizontal="left" vertical="top"/>
    </xf>
    <xf numFmtId="0" fontId="6" fillId="0" borderId="34" xfId="0" applyFont="1" applyBorder="1" applyAlignment="1">
      <alignment horizontal="center" vertical="center" wrapText="1"/>
    </xf>
    <xf numFmtId="3" fontId="3" fillId="0" borderId="24" xfId="0" applyNumberFormat="1" applyFont="1" applyFill="1" applyBorder="1" applyAlignment="1">
      <alignment horizontal="right" vertical="top" wrapText="1"/>
    </xf>
    <xf numFmtId="3" fontId="0" fillId="0" borderId="26" xfId="0" applyNumberFormat="1" applyFont="1" applyFill="1" applyBorder="1" applyAlignment="1">
      <alignment horizontal="right" vertical="top"/>
    </xf>
    <xf numFmtId="3" fontId="0" fillId="0" borderId="27" xfId="0" applyNumberFormat="1" applyFont="1" applyFill="1" applyBorder="1" applyAlignment="1">
      <alignment horizontal="right" vertical="top"/>
    </xf>
    <xf numFmtId="3" fontId="0" fillId="0" borderId="28" xfId="0" applyNumberFormat="1" applyFont="1" applyFill="1" applyBorder="1" applyAlignment="1">
      <alignment horizontal="right" vertical="top"/>
    </xf>
    <xf numFmtId="0" fontId="0" fillId="0" borderId="26" xfId="0" applyBorder="1" applyAlignment="1">
      <alignment vertical="top" wrapText="1"/>
    </xf>
    <xf numFmtId="0" fontId="0" fillId="0" borderId="28" xfId="0" applyBorder="1" applyAlignment="1">
      <alignment vertical="top" wrapText="1"/>
    </xf>
    <xf numFmtId="0" fontId="0" fillId="0" borderId="35" xfId="0" applyBorder="1" applyAlignment="1">
      <alignment vertical="top" wrapText="1"/>
    </xf>
    <xf numFmtId="3" fontId="3" fillId="0" borderId="36" xfId="0" applyNumberFormat="1" applyFont="1" applyFill="1" applyBorder="1" applyAlignment="1">
      <alignment horizontal="right" vertical="top"/>
    </xf>
    <xf numFmtId="3" fontId="0" fillId="0" borderId="0" xfId="0" applyNumberFormat="1" applyFont="1" applyFill="1" applyBorder="1" applyAlignment="1">
      <alignment horizontal="right" vertical="top"/>
    </xf>
    <xf numFmtId="3" fontId="0" fillId="0" borderId="28" xfId="0" applyNumberFormat="1" applyBorder="1" applyAlignment="1">
      <alignment horizontal="right" vertical="center"/>
    </xf>
    <xf numFmtId="0" fontId="6" fillId="0" borderId="19" xfId="0" applyFont="1" applyBorder="1"/>
    <xf numFmtId="0" fontId="1" fillId="0" borderId="10" xfId="0" applyFont="1" applyFill="1" applyBorder="1" applyAlignment="1">
      <alignment horizontal="center" vertical="top" wrapText="1"/>
    </xf>
    <xf numFmtId="1" fontId="3" fillId="0" borderId="1" xfId="0" applyNumberFormat="1" applyFont="1" applyBorder="1" applyAlignment="1">
      <alignment horizontal="left" vertical="top"/>
    </xf>
    <xf numFmtId="0" fontId="0" fillId="0" borderId="1" xfId="0" applyBorder="1" applyAlignment="1">
      <alignment vertical="top"/>
    </xf>
    <xf numFmtId="3" fontId="0" fillId="0" borderId="1" xfId="0" applyNumberFormat="1" applyBorder="1" applyAlignment="1">
      <alignment vertical="top"/>
    </xf>
    <xf numFmtId="1" fontId="0" fillId="0" borderId="1" xfId="0" applyNumberFormat="1" applyFill="1" applyBorder="1" applyAlignment="1">
      <alignment horizontal="left" vertical="top"/>
    </xf>
    <xf numFmtId="0" fontId="0" fillId="0" borderId="27" xfId="0" applyFill="1" applyBorder="1" applyAlignment="1">
      <alignment horizontal="left" vertical="top"/>
    </xf>
    <xf numFmtId="0" fontId="0" fillId="0" borderId="38" xfId="0" applyFill="1" applyBorder="1" applyAlignment="1">
      <alignment horizontal="left" vertical="top"/>
    </xf>
    <xf numFmtId="0" fontId="7" fillId="2" borderId="4" xfId="0" applyFont="1" applyFill="1" applyBorder="1" applyAlignment="1">
      <alignment horizontal="left" vertical="top"/>
    </xf>
    <xf numFmtId="3" fontId="8" fillId="2" borderId="22" xfId="0" applyNumberFormat="1" applyFont="1" applyFill="1" applyBorder="1" applyAlignment="1">
      <alignment horizontal="right" vertical="top"/>
    </xf>
    <xf numFmtId="3" fontId="8" fillId="2" borderId="23" xfId="0" applyNumberFormat="1" applyFont="1" applyFill="1" applyBorder="1" applyAlignment="1">
      <alignment horizontal="right" vertical="top"/>
    </xf>
    <xf numFmtId="0" fontId="3" fillId="0" borderId="0" xfId="0" applyFont="1" applyFill="1" applyAlignment="1">
      <alignment vertical="top" wrapText="1"/>
    </xf>
    <xf numFmtId="0" fontId="1" fillId="0" borderId="0" xfId="0" applyFont="1" applyFill="1" applyAlignment="1">
      <alignment horizontal="left"/>
    </xf>
    <xf numFmtId="0" fontId="0" fillId="0" borderId="0" xfId="0" applyFill="1" applyAlignment="1">
      <alignment wrapText="1"/>
    </xf>
    <xf numFmtId="0" fontId="3" fillId="0" borderId="0" xfId="0" applyFont="1" applyFill="1"/>
    <xf numFmtId="0" fontId="4" fillId="0" borderId="0" xfId="0" applyFont="1" applyFill="1"/>
    <xf numFmtId="0" fontId="1" fillId="0" borderId="34" xfId="0" applyFont="1" applyFill="1" applyBorder="1" applyAlignment="1">
      <alignment horizontal="center" vertical="top" wrapText="1"/>
    </xf>
    <xf numFmtId="0" fontId="0" fillId="0" borderId="27" xfId="0" applyBorder="1" applyAlignment="1">
      <alignment vertical="top"/>
    </xf>
    <xf numFmtId="3" fontId="0" fillId="0" borderId="27" xfId="0" applyNumberFormat="1" applyBorder="1" applyAlignment="1">
      <alignment vertical="top"/>
    </xf>
    <xf numFmtId="3" fontId="0" fillId="0" borderId="27" xfId="0" applyNumberFormat="1" applyFont="1" applyBorder="1" applyAlignment="1">
      <alignment vertical="top"/>
    </xf>
    <xf numFmtId="3" fontId="0" fillId="0" borderId="35" xfId="0" applyNumberFormat="1" applyFont="1" applyBorder="1" applyAlignment="1">
      <alignment vertical="top"/>
    </xf>
    <xf numFmtId="1" fontId="3" fillId="0" borderId="5" xfId="0" applyNumberFormat="1" applyFont="1" applyFill="1" applyBorder="1" applyAlignment="1">
      <alignment horizontal="left" vertical="top"/>
    </xf>
    <xf numFmtId="1" fontId="3" fillId="0" borderId="5" xfId="0" applyNumberFormat="1" applyFont="1" applyFill="1" applyBorder="1" applyAlignment="1">
      <alignment vertical="top"/>
    </xf>
    <xf numFmtId="3" fontId="0" fillId="0" borderId="5" xfId="0" applyNumberFormat="1" applyFill="1" applyBorder="1" applyAlignment="1">
      <alignment vertical="top"/>
    </xf>
    <xf numFmtId="0" fontId="0" fillId="0" borderId="5" xfId="0" applyFill="1" applyBorder="1" applyAlignment="1">
      <alignment vertical="top"/>
    </xf>
    <xf numFmtId="0" fontId="0" fillId="0" borderId="24" xfId="0" applyFill="1" applyBorder="1" applyAlignment="1">
      <alignment vertical="top"/>
    </xf>
    <xf numFmtId="1" fontId="3" fillId="0" borderId="1" xfId="0" applyNumberFormat="1" applyFont="1" applyFill="1" applyBorder="1" applyAlignment="1">
      <alignment horizontal="left" vertical="top"/>
    </xf>
    <xf numFmtId="0" fontId="0" fillId="0" borderId="1" xfId="0" applyFill="1" applyBorder="1" applyAlignment="1">
      <alignment vertical="top"/>
    </xf>
    <xf numFmtId="3" fontId="0" fillId="0" borderId="1" xfId="0" applyNumberFormat="1" applyFill="1" applyBorder="1" applyAlignment="1">
      <alignment vertical="top"/>
    </xf>
    <xf numFmtId="0" fontId="0" fillId="0" borderId="27" xfId="0" applyFill="1" applyBorder="1" applyAlignment="1">
      <alignment vertical="top"/>
    </xf>
    <xf numFmtId="1" fontId="0" fillId="3" borderId="17" xfId="0" applyNumberFormat="1" applyFill="1" applyBorder="1" applyAlignment="1">
      <alignment vertical="top"/>
    </xf>
    <xf numFmtId="0" fontId="0" fillId="3" borderId="1" xfId="0" applyFill="1" applyBorder="1" applyAlignment="1">
      <alignment horizontal="left" vertical="center" wrapText="1"/>
    </xf>
    <xf numFmtId="3" fontId="3" fillId="3" borderId="18" xfId="0" applyNumberFormat="1" applyFont="1" applyFill="1" applyBorder="1" applyAlignment="1">
      <alignment horizontal="right" vertical="top"/>
    </xf>
    <xf numFmtId="0" fontId="3" fillId="3" borderId="1" xfId="0" applyFont="1" applyFill="1" applyBorder="1" applyAlignment="1">
      <alignment vertical="top" wrapText="1"/>
    </xf>
    <xf numFmtId="3" fontId="3" fillId="3" borderId="36" xfId="0" applyNumberFormat="1" applyFont="1" applyFill="1" applyBorder="1" applyAlignment="1">
      <alignment horizontal="right" vertical="top"/>
    </xf>
    <xf numFmtId="0" fontId="0" fillId="3" borderId="8" xfId="0" applyFill="1" applyBorder="1" applyAlignment="1">
      <alignment horizontal="left" vertical="center" wrapText="1"/>
    </xf>
    <xf numFmtId="3" fontId="0" fillId="3" borderId="18" xfId="0" applyNumberFormat="1" applyFont="1" applyFill="1" applyBorder="1" applyAlignment="1">
      <alignment horizontal="right" vertical="top"/>
    </xf>
    <xf numFmtId="3" fontId="0" fillId="3" borderId="1" xfId="0" applyNumberFormat="1" applyFont="1" applyFill="1" applyBorder="1" applyAlignment="1">
      <alignment horizontal="right" vertical="top"/>
    </xf>
    <xf numFmtId="0" fontId="0" fillId="3" borderId="8" xfId="0" applyFill="1" applyBorder="1" applyAlignment="1">
      <alignment vertical="top" wrapText="1"/>
    </xf>
    <xf numFmtId="0" fontId="0" fillId="3" borderId="33" xfId="0" applyFill="1" applyBorder="1" applyAlignment="1">
      <alignment vertical="top" wrapText="1"/>
    </xf>
    <xf numFmtId="3" fontId="0" fillId="3" borderId="1" xfId="0" applyNumberFormat="1" applyFill="1" applyBorder="1" applyAlignment="1">
      <alignment horizontal="right" vertical="center"/>
    </xf>
    <xf numFmtId="3" fontId="0" fillId="3" borderId="27" xfId="0" applyNumberFormat="1" applyFill="1" applyBorder="1" applyAlignment="1">
      <alignment horizontal="right" vertical="center"/>
    </xf>
    <xf numFmtId="0" fontId="0" fillId="3" borderId="39" xfId="0" applyFill="1" applyBorder="1" applyAlignment="1">
      <alignment wrapText="1"/>
    </xf>
    <xf numFmtId="3" fontId="0" fillId="3" borderId="5" xfId="0" applyNumberFormat="1" applyFont="1" applyFill="1" applyBorder="1" applyAlignment="1">
      <alignment horizontal="right" vertical="top"/>
    </xf>
    <xf numFmtId="0" fontId="0" fillId="0" borderId="40" xfId="0" applyFill="1" applyBorder="1" applyAlignment="1">
      <alignment vertical="top" wrapText="1"/>
    </xf>
    <xf numFmtId="0" fontId="0" fillId="0" borderId="39" xfId="0" applyFill="1" applyBorder="1" applyAlignment="1">
      <alignment vertical="top" wrapText="1"/>
    </xf>
    <xf numFmtId="0" fontId="0" fillId="0" borderId="39" xfId="0" applyFill="1" applyBorder="1" applyAlignment="1">
      <alignment wrapText="1"/>
    </xf>
    <xf numFmtId="0" fontId="3" fillId="0" borderId="6" xfId="0" applyFont="1" applyFill="1" applyBorder="1" applyAlignment="1">
      <alignment horizontal="left" vertical="top" wrapText="1"/>
    </xf>
    <xf numFmtId="164" fontId="0" fillId="0" borderId="8" xfId="0" applyNumberFormat="1" applyFill="1" applyBorder="1" applyAlignment="1">
      <alignment vertical="top" wrapText="1"/>
    </xf>
    <xf numFmtId="1" fontId="0" fillId="3" borderId="37" xfId="0" applyNumberFormat="1" applyFill="1" applyBorder="1" applyAlignment="1">
      <alignment vertical="top"/>
    </xf>
    <xf numFmtId="1" fontId="0" fillId="0" borderId="41" xfId="0" applyNumberFormat="1" applyFill="1" applyBorder="1" applyAlignment="1">
      <alignment horizontal="center" vertical="top"/>
    </xf>
    <xf numFmtId="0" fontId="0" fillId="0" borderId="42" xfId="0" applyFont="1" applyBorder="1" applyAlignment="1">
      <alignment vertical="top" wrapText="1"/>
    </xf>
    <xf numFmtId="0" fontId="0" fillId="0" borderId="11" xfId="0" applyBorder="1" applyAlignment="1">
      <alignment vertical="top" wrapText="1"/>
    </xf>
    <xf numFmtId="0" fontId="0" fillId="4" borderId="8" xfId="0" applyFill="1" applyBorder="1" applyAlignment="1">
      <alignment horizontal="left" vertical="center" wrapText="1"/>
    </xf>
    <xf numFmtId="3" fontId="0" fillId="0" borderId="27" xfId="0" applyNumberFormat="1" applyFill="1" applyBorder="1" applyAlignment="1">
      <alignment horizontal="right" vertical="center"/>
    </xf>
    <xf numFmtId="0" fontId="7" fillId="2" borderId="31" xfId="0" applyFont="1" applyFill="1" applyBorder="1" applyAlignment="1">
      <alignment horizontal="left" vertical="top"/>
    </xf>
    <xf numFmtId="0" fontId="7" fillId="2" borderId="32" xfId="0" applyFont="1" applyFill="1" applyBorder="1" applyAlignment="1">
      <alignment horizontal="left" vertical="top"/>
    </xf>
    <xf numFmtId="1" fontId="3" fillId="0" borderId="17" xfId="0" applyNumberFormat="1" applyFont="1" applyFill="1" applyBorder="1" applyAlignment="1">
      <alignment horizontal="left" vertical="top"/>
    </xf>
    <xf numFmtId="1" fontId="3" fillId="0" borderId="25" xfId="0" applyNumberFormat="1" applyFont="1" applyFill="1" applyBorder="1" applyAlignment="1">
      <alignment horizontal="left" vertical="top"/>
    </xf>
    <xf numFmtId="0" fontId="0" fillId="0" borderId="39" xfId="0" applyFill="1" applyBorder="1" applyAlignment="1">
      <alignment horizontal="left" vertical="top" wrapText="1"/>
    </xf>
    <xf numFmtId="1" fontId="3" fillId="0" borderId="20" xfId="0" applyNumberFormat="1" applyFont="1" applyFill="1" applyBorder="1" applyAlignment="1">
      <alignment horizontal="center" vertical="top"/>
    </xf>
    <xf numFmtId="1" fontId="3" fillId="0" borderId="37" xfId="0" applyNumberFormat="1" applyFont="1" applyFill="1" applyBorder="1" applyAlignment="1">
      <alignment horizontal="center" vertical="top"/>
    </xf>
    <xf numFmtId="1" fontId="3" fillId="0" borderId="25" xfId="0" applyNumberFormat="1" applyFont="1" applyFill="1" applyBorder="1" applyAlignment="1">
      <alignment horizontal="center" vertical="top"/>
    </xf>
    <xf numFmtId="1" fontId="3" fillId="0" borderId="13" xfId="0" applyNumberFormat="1" applyFont="1" applyBorder="1" applyAlignment="1">
      <alignment horizontal="center" vertical="top"/>
    </xf>
    <xf numFmtId="1" fontId="0" fillId="0" borderId="17" xfId="0" applyNumberFormat="1" applyFill="1" applyBorder="1" applyAlignment="1">
      <alignment horizontal="center" vertical="top"/>
    </xf>
    <xf numFmtId="1" fontId="0" fillId="0" borderId="25" xfId="0" applyNumberFormat="1" applyFill="1" applyBorder="1" applyAlignment="1">
      <alignment horizontal="center" vertical="top"/>
    </xf>
    <xf numFmtId="1" fontId="0" fillId="0" borderId="37" xfId="0" applyNumberFormat="1" applyFill="1" applyBorder="1" applyAlignment="1">
      <alignment horizontal="center" vertical="top"/>
    </xf>
    <xf numFmtId="1" fontId="0" fillId="0" borderId="21" xfId="0" applyNumberFormat="1" applyFill="1" applyBorder="1" applyAlignment="1">
      <alignment horizontal="center" vertical="top"/>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33"/>
  <sheetViews>
    <sheetView topLeftCell="A26" zoomScale="80" zoomScaleNormal="80" workbookViewId="0">
      <selection activeCell="D42" sqref="D42"/>
    </sheetView>
  </sheetViews>
  <sheetFormatPr defaultColWidth="9.140625" defaultRowHeight="15" x14ac:dyDescent="0.25"/>
  <cols>
    <col min="1" max="1" width="9.7109375" customWidth="1"/>
    <col min="2" max="2" width="73.140625" customWidth="1"/>
    <col min="3" max="3" width="23.140625" bestFit="1" customWidth="1"/>
    <col min="4" max="4" width="23.140625" style="38" customWidth="1"/>
    <col min="5" max="5" width="216.85546875" style="38" customWidth="1"/>
    <col min="6" max="6" width="24.7109375" bestFit="1" customWidth="1"/>
    <col min="7" max="7" width="108.140625" customWidth="1"/>
    <col min="8" max="8" width="17.7109375" customWidth="1"/>
    <col min="9" max="9" width="14.5703125" customWidth="1"/>
    <col min="10" max="10" width="105.7109375" customWidth="1"/>
    <col min="11" max="11" width="17.42578125" hidden="1" customWidth="1"/>
    <col min="12" max="12" width="19.28515625" hidden="1" customWidth="1"/>
    <col min="13" max="13" width="10" hidden="1" customWidth="1"/>
    <col min="14" max="14" width="18" hidden="1" customWidth="1"/>
  </cols>
  <sheetData>
    <row r="1" spans="1:7" x14ac:dyDescent="0.25">
      <c r="A1" s="4" t="s">
        <v>37</v>
      </c>
      <c r="F1" s="13"/>
    </row>
    <row r="2" spans="1:7" ht="31.5" x14ac:dyDescent="0.5">
      <c r="A2" s="1" t="s">
        <v>35</v>
      </c>
    </row>
    <row r="3" spans="1:7" ht="15.75" thickBot="1" x14ac:dyDescent="0.3">
      <c r="A3" s="5"/>
      <c r="C3" s="8"/>
      <c r="D3" s="8"/>
      <c r="E3" s="8"/>
      <c r="F3" s="7"/>
      <c r="G3" s="6"/>
    </row>
    <row r="4" spans="1:7" s="3" customFormat="1" ht="57" thickBot="1" x14ac:dyDescent="0.35">
      <c r="A4" s="14"/>
      <c r="B4" s="15" t="s">
        <v>17</v>
      </c>
      <c r="C4" s="15" t="s">
        <v>38</v>
      </c>
      <c r="D4" s="80" t="s">
        <v>84</v>
      </c>
      <c r="E4" s="16" t="s">
        <v>0</v>
      </c>
      <c r="F4" s="26"/>
    </row>
    <row r="5" spans="1:7" s="3" customFormat="1" ht="60" x14ac:dyDescent="0.25">
      <c r="A5" s="49" t="s">
        <v>2</v>
      </c>
      <c r="B5" s="50" t="s">
        <v>18</v>
      </c>
      <c r="C5" s="51">
        <v>28180</v>
      </c>
      <c r="D5" s="81">
        <f>21216+345</f>
        <v>21561</v>
      </c>
      <c r="E5" s="138" t="s">
        <v>39</v>
      </c>
      <c r="F5" s="24"/>
    </row>
    <row r="6" spans="1:7" s="3" customFormat="1" ht="45" x14ac:dyDescent="0.25">
      <c r="A6" s="52" t="s">
        <v>3</v>
      </c>
      <c r="B6" s="53" t="s">
        <v>40</v>
      </c>
      <c r="C6" s="54">
        <v>250</v>
      </c>
      <c r="D6" s="82">
        <v>26</v>
      </c>
      <c r="E6" s="60" t="s">
        <v>41</v>
      </c>
      <c r="F6" s="24"/>
    </row>
    <row r="7" spans="1:7" s="3" customFormat="1" ht="75" x14ac:dyDescent="0.25">
      <c r="A7" s="55" t="s">
        <v>4</v>
      </c>
      <c r="B7" s="20" t="s">
        <v>12</v>
      </c>
      <c r="C7" s="35">
        <v>8150</v>
      </c>
      <c r="D7" s="83">
        <f>758+306</f>
        <v>1064</v>
      </c>
      <c r="E7" s="139" t="s">
        <v>42</v>
      </c>
      <c r="F7" s="24"/>
    </row>
    <row r="8" spans="1:7" s="3" customFormat="1" ht="45" x14ac:dyDescent="0.25">
      <c r="A8" s="55" t="s">
        <v>5</v>
      </c>
      <c r="B8" s="20" t="s">
        <v>43</v>
      </c>
      <c r="C8" s="35">
        <v>3000</v>
      </c>
      <c r="D8" s="83">
        <v>25</v>
      </c>
      <c r="E8" s="17" t="s">
        <v>44</v>
      </c>
      <c r="F8" s="24"/>
    </row>
    <row r="9" spans="1:7" s="3" customFormat="1" ht="45.75" thickBot="1" x14ac:dyDescent="0.3">
      <c r="A9" s="56" t="s">
        <v>6</v>
      </c>
      <c r="B9" s="57" t="s">
        <v>45</v>
      </c>
      <c r="C9" s="34">
        <v>2000</v>
      </c>
      <c r="D9" s="84">
        <v>80</v>
      </c>
      <c r="E9" s="64" t="s">
        <v>46</v>
      </c>
      <c r="F9" s="24"/>
    </row>
    <row r="10" spans="1:7" s="3" customFormat="1" ht="45" x14ac:dyDescent="0.25">
      <c r="A10" s="52" t="s">
        <v>7</v>
      </c>
      <c r="B10" s="58" t="s">
        <v>30</v>
      </c>
      <c r="C10" s="59">
        <v>850</v>
      </c>
      <c r="D10" s="85">
        <v>0</v>
      </c>
      <c r="E10" s="60" t="s">
        <v>47</v>
      </c>
      <c r="F10" s="24"/>
    </row>
    <row r="11" spans="1:7" s="3" customFormat="1" ht="30.75" thickBot="1" x14ac:dyDescent="0.3">
      <c r="A11" s="61" t="s">
        <v>8</v>
      </c>
      <c r="B11" s="62" t="s">
        <v>48</v>
      </c>
      <c r="C11" s="63">
        <v>78</v>
      </c>
      <c r="D11" s="86">
        <v>0</v>
      </c>
      <c r="E11" s="64" t="s">
        <v>49</v>
      </c>
      <c r="F11" s="24"/>
    </row>
    <row r="12" spans="1:7" s="3" customFormat="1" ht="45" x14ac:dyDescent="0.25">
      <c r="A12" s="52" t="s">
        <v>9</v>
      </c>
      <c r="B12" s="58" t="s">
        <v>27</v>
      </c>
      <c r="C12" s="33">
        <v>20</v>
      </c>
      <c r="D12" s="85">
        <v>0</v>
      </c>
      <c r="E12" s="60" t="s">
        <v>50</v>
      </c>
      <c r="F12" s="26"/>
    </row>
    <row r="13" spans="1:7" s="3" customFormat="1" ht="60" x14ac:dyDescent="0.25">
      <c r="A13" s="19" t="s">
        <v>10</v>
      </c>
      <c r="B13" s="58" t="s">
        <v>28</v>
      </c>
      <c r="C13" s="33">
        <v>600</v>
      </c>
      <c r="D13" s="85">
        <v>0</v>
      </c>
      <c r="E13" s="17" t="s">
        <v>51</v>
      </c>
      <c r="F13" s="24"/>
    </row>
    <row r="14" spans="1:7" s="3" customFormat="1" x14ac:dyDescent="0.25">
      <c r="A14" s="19" t="s">
        <v>52</v>
      </c>
      <c r="B14" s="58" t="s">
        <v>53</v>
      </c>
      <c r="C14" s="33">
        <v>85</v>
      </c>
      <c r="D14" s="85">
        <v>73</v>
      </c>
      <c r="E14" s="17" t="s">
        <v>136</v>
      </c>
      <c r="F14" s="24"/>
    </row>
    <row r="15" spans="1:7" s="3" customFormat="1" ht="30" x14ac:dyDescent="0.25">
      <c r="A15" s="19" t="s">
        <v>13</v>
      </c>
      <c r="B15" s="58" t="s">
        <v>54</v>
      </c>
      <c r="C15" s="33">
        <v>110</v>
      </c>
      <c r="D15" s="85">
        <v>97</v>
      </c>
      <c r="E15" s="17" t="s">
        <v>55</v>
      </c>
      <c r="F15" s="26"/>
    </row>
    <row r="16" spans="1:7" s="3" customFormat="1" x14ac:dyDescent="0.25">
      <c r="A16" s="19" t="s">
        <v>14</v>
      </c>
      <c r="B16" s="58" t="s">
        <v>56</v>
      </c>
      <c r="C16" s="33">
        <v>25</v>
      </c>
      <c r="D16" s="85">
        <v>22</v>
      </c>
      <c r="E16" s="17" t="s">
        <v>57</v>
      </c>
      <c r="F16" s="24"/>
    </row>
    <row r="17" spans="1:6" s="3" customFormat="1" x14ac:dyDescent="0.25">
      <c r="A17" s="19" t="s">
        <v>15</v>
      </c>
      <c r="B17" s="58" t="s">
        <v>58</v>
      </c>
      <c r="C17" s="33">
        <v>67</v>
      </c>
      <c r="D17" s="85">
        <v>0</v>
      </c>
      <c r="E17" s="17" t="s">
        <v>59</v>
      </c>
      <c r="F17" s="24"/>
    </row>
    <row r="18" spans="1:6" s="3" customFormat="1" x14ac:dyDescent="0.25">
      <c r="A18" s="21" t="s">
        <v>16</v>
      </c>
      <c r="B18" s="58" t="s">
        <v>60</v>
      </c>
      <c r="C18" s="33">
        <v>85</v>
      </c>
      <c r="D18" s="85">
        <v>77</v>
      </c>
      <c r="E18" s="17" t="s">
        <v>57</v>
      </c>
      <c r="F18" s="24"/>
    </row>
    <row r="19" spans="1:6" s="3" customFormat="1" ht="15.75" thickBot="1" x14ac:dyDescent="0.3">
      <c r="A19" s="65" t="s">
        <v>21</v>
      </c>
      <c r="B19" s="66" t="s">
        <v>61</v>
      </c>
      <c r="C19" s="67">
        <v>500</v>
      </c>
      <c r="D19" s="87">
        <v>73</v>
      </c>
      <c r="E19" s="64" t="s">
        <v>137</v>
      </c>
      <c r="F19" s="24"/>
    </row>
    <row r="20" spans="1:6" s="3" customFormat="1" ht="21.75" thickBot="1" x14ac:dyDescent="0.3">
      <c r="A20" s="146" t="s">
        <v>19</v>
      </c>
      <c r="B20" s="147"/>
      <c r="C20" s="47">
        <f>SUM(C5:C19)</f>
        <v>44000</v>
      </c>
      <c r="D20" s="47">
        <f>SUM(D5:D19)</f>
        <v>23098</v>
      </c>
      <c r="E20" s="48"/>
      <c r="F20" s="24"/>
    </row>
    <row r="21" spans="1:6" s="3" customFormat="1" ht="30" x14ac:dyDescent="0.25">
      <c r="A21" s="18" t="s">
        <v>22</v>
      </c>
      <c r="B21" s="68" t="s">
        <v>62</v>
      </c>
      <c r="C21" s="69">
        <v>6050</v>
      </c>
      <c r="D21" s="69">
        <v>2158</v>
      </c>
      <c r="E21" s="135" t="s">
        <v>112</v>
      </c>
      <c r="F21" s="26"/>
    </row>
    <row r="22" spans="1:6" s="3" customFormat="1" ht="15" customHeight="1" x14ac:dyDescent="0.25">
      <c r="A22" s="148" t="s">
        <v>63</v>
      </c>
      <c r="B22" s="20" t="s">
        <v>64</v>
      </c>
      <c r="C22" s="35">
        <v>666</v>
      </c>
      <c r="D22" s="35">
        <v>469</v>
      </c>
      <c r="E22" s="150" t="s">
        <v>113</v>
      </c>
      <c r="F22" s="24"/>
    </row>
    <row r="23" spans="1:6" s="3" customFormat="1" x14ac:dyDescent="0.25">
      <c r="A23" s="149"/>
      <c r="B23" s="20" t="s">
        <v>65</v>
      </c>
      <c r="C23" s="35">
        <v>182</v>
      </c>
      <c r="D23" s="54">
        <v>0</v>
      </c>
      <c r="E23" s="150"/>
      <c r="F23" s="24"/>
    </row>
    <row r="24" spans="1:6" s="3" customFormat="1" ht="30" x14ac:dyDescent="0.25">
      <c r="A24" s="21" t="s">
        <v>24</v>
      </c>
      <c r="B24" s="20" t="s">
        <v>66</v>
      </c>
      <c r="C24" s="35">
        <v>1029</v>
      </c>
      <c r="D24" s="35">
        <v>405</v>
      </c>
      <c r="E24" s="136" t="s">
        <v>114</v>
      </c>
      <c r="F24" s="24"/>
    </row>
    <row r="25" spans="1:6" s="3" customFormat="1" x14ac:dyDescent="0.25">
      <c r="A25" s="21" t="s">
        <v>31</v>
      </c>
      <c r="B25" s="71" t="s">
        <v>67</v>
      </c>
      <c r="C25" s="35">
        <v>666</v>
      </c>
      <c r="D25" s="35">
        <v>0</v>
      </c>
      <c r="E25" s="137" t="s">
        <v>115</v>
      </c>
      <c r="F25" s="26"/>
    </row>
    <row r="26" spans="1:6" s="3" customFormat="1" x14ac:dyDescent="0.25">
      <c r="A26" s="22" t="s">
        <v>32</v>
      </c>
      <c r="B26" s="71" t="s">
        <v>68</v>
      </c>
      <c r="C26" s="42">
        <v>424</v>
      </c>
      <c r="D26" s="35">
        <v>263</v>
      </c>
      <c r="E26" s="137" t="s">
        <v>116</v>
      </c>
      <c r="F26" s="24"/>
    </row>
    <row r="27" spans="1:6" s="3" customFormat="1" x14ac:dyDescent="0.25">
      <c r="A27" s="22" t="s">
        <v>33</v>
      </c>
      <c r="B27" s="71" t="s">
        <v>69</v>
      </c>
      <c r="C27" s="42">
        <v>3025</v>
      </c>
      <c r="D27" s="35">
        <v>270</v>
      </c>
      <c r="E27" s="137" t="s">
        <v>117</v>
      </c>
      <c r="F27" s="24"/>
    </row>
    <row r="28" spans="1:6" s="3" customFormat="1" x14ac:dyDescent="0.25">
      <c r="A28" s="22" t="s">
        <v>34</v>
      </c>
      <c r="B28" s="20" t="s">
        <v>70</v>
      </c>
      <c r="C28" s="42">
        <v>484</v>
      </c>
      <c r="D28" s="88">
        <v>208</v>
      </c>
      <c r="E28" s="72" t="s">
        <v>118</v>
      </c>
      <c r="F28" s="26"/>
    </row>
    <row r="29" spans="1:6" s="3" customFormat="1" x14ac:dyDescent="0.25">
      <c r="A29" s="22" t="s">
        <v>71</v>
      </c>
      <c r="B29" s="20" t="s">
        <v>72</v>
      </c>
      <c r="C29" s="36">
        <v>968</v>
      </c>
      <c r="D29" s="35">
        <v>38</v>
      </c>
      <c r="E29" s="40" t="s">
        <v>119</v>
      </c>
      <c r="F29" s="24"/>
    </row>
    <row r="30" spans="1:6" s="3" customFormat="1" x14ac:dyDescent="0.25">
      <c r="A30" s="22" t="s">
        <v>73</v>
      </c>
      <c r="B30" s="20" t="s">
        <v>74</v>
      </c>
      <c r="C30" s="36">
        <v>2420</v>
      </c>
      <c r="D30" s="89">
        <v>154.4</v>
      </c>
      <c r="E30" s="73" t="s">
        <v>120</v>
      </c>
      <c r="F30" s="24"/>
    </row>
    <row r="31" spans="1:6" s="3" customFormat="1" x14ac:dyDescent="0.25">
      <c r="A31" s="22" t="s">
        <v>75</v>
      </c>
      <c r="B31" s="20" t="s">
        <v>76</v>
      </c>
      <c r="C31" s="74">
        <v>121</v>
      </c>
      <c r="D31" s="145">
        <v>0</v>
      </c>
      <c r="E31" s="144" t="s">
        <v>142</v>
      </c>
      <c r="F31" s="24"/>
    </row>
    <row r="32" spans="1:6" s="3" customFormat="1" x14ac:dyDescent="0.25">
      <c r="A32" s="22" t="s">
        <v>77</v>
      </c>
      <c r="B32" s="20" t="s">
        <v>78</v>
      </c>
      <c r="C32" s="74">
        <v>302.5</v>
      </c>
      <c r="D32" s="145">
        <v>0</v>
      </c>
      <c r="E32" s="144" t="s">
        <v>141</v>
      </c>
      <c r="F32" s="24"/>
    </row>
    <row r="33" spans="1:6" s="3" customFormat="1" x14ac:dyDescent="0.25">
      <c r="A33" s="22" t="s">
        <v>79</v>
      </c>
      <c r="B33" s="20" t="s">
        <v>80</v>
      </c>
      <c r="C33" s="74">
        <v>181.5</v>
      </c>
      <c r="D33" s="145">
        <v>0</v>
      </c>
      <c r="E33" s="144" t="s">
        <v>143</v>
      </c>
      <c r="F33" s="26"/>
    </row>
    <row r="34" spans="1:6" s="3" customFormat="1" x14ac:dyDescent="0.25">
      <c r="A34" s="22" t="s">
        <v>81</v>
      </c>
      <c r="B34" s="20" t="s">
        <v>20</v>
      </c>
      <c r="C34" s="75">
        <v>1452</v>
      </c>
      <c r="D34" s="145">
        <v>0</v>
      </c>
      <c r="E34" s="144" t="s">
        <v>140</v>
      </c>
      <c r="F34" s="24"/>
    </row>
    <row r="35" spans="1:6" s="3" customFormat="1" ht="15.75" thickBot="1" x14ac:dyDescent="0.3">
      <c r="A35" s="65" t="s">
        <v>82</v>
      </c>
      <c r="B35" s="57" t="s">
        <v>83</v>
      </c>
      <c r="C35" s="76">
        <v>181.5</v>
      </c>
      <c r="D35" s="90">
        <v>17</v>
      </c>
      <c r="E35" s="77" t="s">
        <v>121</v>
      </c>
      <c r="F35" s="24"/>
    </row>
    <row r="36" spans="1:6" s="3" customFormat="1" x14ac:dyDescent="0.25">
      <c r="A36" s="140"/>
      <c r="B36" s="122" t="s">
        <v>122</v>
      </c>
      <c r="C36" s="123"/>
      <c r="D36" s="134">
        <v>30.595140000000001</v>
      </c>
      <c r="E36" s="133" t="s">
        <v>123</v>
      </c>
      <c r="F36" s="24"/>
    </row>
    <row r="37" spans="1:6" s="3" customFormat="1" x14ac:dyDescent="0.25">
      <c r="A37" s="121"/>
      <c r="B37" s="124" t="s">
        <v>124</v>
      </c>
      <c r="C37" s="123"/>
      <c r="D37" s="125">
        <v>147.13445999999999</v>
      </c>
      <c r="E37" s="126" t="s">
        <v>125</v>
      </c>
      <c r="F37" s="26"/>
    </row>
    <row r="38" spans="1:6" s="3" customFormat="1" x14ac:dyDescent="0.25">
      <c r="A38" s="121"/>
      <c r="B38" s="124" t="s">
        <v>126</v>
      </c>
      <c r="C38" s="127"/>
      <c r="D38" s="128">
        <v>0</v>
      </c>
      <c r="E38" s="129" t="s">
        <v>127</v>
      </c>
      <c r="F38" s="24"/>
    </row>
    <row r="39" spans="1:6" s="3" customFormat="1" x14ac:dyDescent="0.25">
      <c r="A39" s="121"/>
      <c r="B39" s="124" t="s">
        <v>128</v>
      </c>
      <c r="C39" s="127"/>
      <c r="D39" s="128">
        <v>361.75078999999999</v>
      </c>
      <c r="E39" s="130" t="s">
        <v>129</v>
      </c>
      <c r="F39" s="24"/>
    </row>
    <row r="40" spans="1:6" s="3" customFormat="1" x14ac:dyDescent="0.25">
      <c r="A40" s="121"/>
      <c r="B40" s="124" t="s">
        <v>130</v>
      </c>
      <c r="C40" s="131"/>
      <c r="D40" s="132">
        <v>393</v>
      </c>
      <c r="E40" s="126" t="s">
        <v>131</v>
      </c>
      <c r="F40" s="24"/>
    </row>
    <row r="41" spans="1:6" s="3" customFormat="1" ht="15.75" thickBot="1" x14ac:dyDescent="0.3">
      <c r="A41" s="121"/>
      <c r="B41" s="124" t="s">
        <v>132</v>
      </c>
      <c r="C41" s="131"/>
      <c r="D41" s="132">
        <v>953</v>
      </c>
      <c r="E41" s="126" t="s">
        <v>133</v>
      </c>
      <c r="F41" s="24"/>
    </row>
    <row r="42" spans="1:6" s="3" customFormat="1" ht="21.75" thickBot="1" x14ac:dyDescent="0.3">
      <c r="A42" s="78" t="s">
        <v>23</v>
      </c>
      <c r="B42" s="79"/>
      <c r="C42" s="37">
        <f>SUM(C21:C41)</f>
        <v>18152.5</v>
      </c>
      <c r="D42" s="37">
        <f>SUM(D21:D41)</f>
        <v>5867.8803900000003</v>
      </c>
      <c r="E42" s="23"/>
      <c r="F42" s="24"/>
    </row>
    <row r="43" spans="1:6" s="3" customFormat="1" ht="21.75" thickBot="1" x14ac:dyDescent="0.3">
      <c r="A43" s="78" t="s">
        <v>11</v>
      </c>
      <c r="B43" s="79"/>
      <c r="C43" s="37">
        <f>C42+C20</f>
        <v>62152.5</v>
      </c>
      <c r="D43" s="37">
        <f>D42+D20</f>
        <v>28965.880389999998</v>
      </c>
      <c r="E43" s="23"/>
      <c r="F43" s="24"/>
    </row>
    <row r="44" spans="1:6" s="3" customFormat="1" x14ac:dyDescent="0.25">
      <c r="A44" s="25"/>
      <c r="B44" s="24"/>
      <c r="F44" s="24"/>
    </row>
    <row r="45" spans="1:6" s="3" customFormat="1" x14ac:dyDescent="0.25">
      <c r="A45" s="27"/>
      <c r="B45" s="24"/>
      <c r="C45" s="24"/>
      <c r="D45" s="24"/>
      <c r="E45" s="24"/>
      <c r="F45" s="24"/>
    </row>
    <row r="46" spans="1:6" s="3" customFormat="1" x14ac:dyDescent="0.25">
      <c r="A46" s="27"/>
      <c r="B46" s="24"/>
      <c r="C46" s="24"/>
      <c r="D46" s="24"/>
      <c r="E46" s="24"/>
      <c r="F46" s="24"/>
    </row>
    <row r="47" spans="1:6" s="3" customFormat="1" x14ac:dyDescent="0.25">
      <c r="A47" s="27"/>
      <c r="B47" s="24"/>
      <c r="C47" s="24"/>
      <c r="D47" s="24"/>
      <c r="E47" s="24"/>
      <c r="F47" s="24"/>
    </row>
    <row r="48" spans="1:6" s="3" customFormat="1" x14ac:dyDescent="0.25">
      <c r="A48" s="27"/>
      <c r="B48" s="24"/>
      <c r="C48" s="24"/>
      <c r="D48" s="24"/>
      <c r="E48" s="24"/>
      <c r="F48" s="24"/>
    </row>
    <row r="49" spans="1:7" s="3" customFormat="1" x14ac:dyDescent="0.25">
      <c r="A49" s="26"/>
      <c r="B49" s="26"/>
      <c r="C49" s="26"/>
      <c r="D49" s="26"/>
      <c r="E49" s="26"/>
      <c r="F49" s="26"/>
    </row>
    <row r="50" spans="1:7" s="3" customFormat="1" x14ac:dyDescent="0.25">
      <c r="A50" s="27"/>
      <c r="B50" s="24"/>
      <c r="C50" s="24"/>
      <c r="D50" s="24"/>
      <c r="E50" s="24"/>
      <c r="F50" s="24"/>
    </row>
    <row r="51" spans="1:7" s="3" customFormat="1" x14ac:dyDescent="0.25">
      <c r="A51" s="27"/>
      <c r="B51" s="24"/>
      <c r="C51" s="24"/>
      <c r="D51" s="24"/>
      <c r="E51" s="24"/>
      <c r="F51" s="24"/>
    </row>
    <row r="52" spans="1:7" s="3" customFormat="1" x14ac:dyDescent="0.25">
      <c r="A52" s="27"/>
      <c r="B52" s="24"/>
      <c r="C52" s="24"/>
      <c r="D52" s="24"/>
      <c r="E52" s="24"/>
      <c r="F52" s="24"/>
    </row>
    <row r="53" spans="1:7" s="3" customFormat="1" x14ac:dyDescent="0.25">
      <c r="A53" s="27"/>
      <c r="B53" s="24"/>
      <c r="C53" s="24"/>
      <c r="D53" s="24"/>
      <c r="E53" s="24"/>
      <c r="F53" s="24"/>
    </row>
    <row r="54" spans="1:7" s="3" customFormat="1" x14ac:dyDescent="0.25">
      <c r="A54" s="26"/>
      <c r="B54" s="26"/>
      <c r="C54" s="26"/>
      <c r="D54" s="26"/>
      <c r="E54" s="26"/>
      <c r="F54" s="26"/>
    </row>
    <row r="55" spans="1:7" s="3" customFormat="1" x14ac:dyDescent="0.25">
      <c r="A55" s="28"/>
      <c r="B55" s="24"/>
      <c r="C55" s="24"/>
      <c r="D55" s="24"/>
      <c r="E55" s="24"/>
      <c r="F55" s="24"/>
    </row>
    <row r="56" spans="1:7" s="3" customFormat="1" x14ac:dyDescent="0.25">
      <c r="A56" s="28"/>
      <c r="B56" s="24"/>
      <c r="C56" s="24"/>
      <c r="D56" s="24"/>
      <c r="E56" s="24"/>
      <c r="F56" s="24"/>
    </row>
    <row r="57" spans="1:7" s="3" customFormat="1" x14ac:dyDescent="0.25">
      <c r="A57" s="26"/>
      <c r="B57" s="26"/>
      <c r="C57" s="26"/>
      <c r="D57" s="26"/>
      <c r="E57" s="26"/>
      <c r="F57" s="26"/>
    </row>
    <row r="58" spans="1:7" s="3" customFormat="1" x14ac:dyDescent="0.25">
      <c r="A58" s="29"/>
      <c r="B58" s="24"/>
      <c r="C58" s="24"/>
      <c r="D58" s="24"/>
      <c r="E58" s="24"/>
      <c r="F58" s="24"/>
    </row>
    <row r="59" spans="1:7" s="3" customFormat="1" x14ac:dyDescent="0.25">
      <c r="A59" s="29"/>
      <c r="B59" s="24"/>
      <c r="C59" s="24"/>
      <c r="D59" s="24"/>
      <c r="E59" s="24"/>
      <c r="F59" s="24"/>
    </row>
    <row r="60" spans="1:7" s="3" customFormat="1" x14ac:dyDescent="0.25">
      <c r="A60" s="29"/>
      <c r="B60" s="24"/>
      <c r="C60" s="24"/>
      <c r="D60" s="24"/>
      <c r="E60" s="24"/>
      <c r="F60" s="24"/>
    </row>
    <row r="61" spans="1:7" s="3" customFormat="1" x14ac:dyDescent="0.25">
      <c r="A61" s="30"/>
      <c r="B61" s="24"/>
      <c r="C61" s="24"/>
      <c r="D61" s="24"/>
      <c r="E61" s="24"/>
      <c r="F61" s="24"/>
    </row>
    <row r="62" spans="1:7" s="3" customFormat="1" x14ac:dyDescent="0.25">
      <c r="A62" s="26"/>
      <c r="B62" s="26"/>
      <c r="C62" s="26"/>
      <c r="D62" s="26"/>
      <c r="E62" s="26"/>
      <c r="F62" s="26"/>
      <c r="G62" s="26"/>
    </row>
    <row r="63" spans="1:7" s="3" customFormat="1" x14ac:dyDescent="0.25">
      <c r="A63" s="28"/>
      <c r="B63" s="24"/>
      <c r="C63" s="24"/>
      <c r="D63" s="24"/>
      <c r="E63" s="24"/>
      <c r="F63" s="24"/>
    </row>
    <row r="64" spans="1:7" s="3" customFormat="1" x14ac:dyDescent="0.25">
      <c r="A64" s="26"/>
      <c r="B64" s="26"/>
      <c r="C64" s="26"/>
      <c r="D64" s="26"/>
      <c r="E64" s="26"/>
      <c r="F64" s="26"/>
    </row>
    <row r="65" spans="1:6" s="3" customFormat="1" x14ac:dyDescent="0.25">
      <c r="A65" s="28"/>
      <c r="B65" s="24"/>
      <c r="C65" s="24"/>
      <c r="D65" s="24"/>
      <c r="E65" s="24"/>
      <c r="F65" s="24"/>
    </row>
    <row r="66" spans="1:6" s="3" customFormat="1" x14ac:dyDescent="0.25">
      <c r="A66" s="28"/>
      <c r="B66" s="24"/>
      <c r="C66" s="24"/>
      <c r="D66" s="24"/>
      <c r="E66" s="24"/>
      <c r="F66" s="24"/>
    </row>
    <row r="67" spans="1:6" s="3" customFormat="1" x14ac:dyDescent="0.25">
      <c r="A67" s="26"/>
      <c r="B67" s="26"/>
      <c r="C67" s="26"/>
      <c r="D67" s="26"/>
      <c r="E67" s="26"/>
      <c r="F67" s="26"/>
    </row>
    <row r="68" spans="1:6" s="3" customFormat="1" x14ac:dyDescent="0.25">
      <c r="A68" s="25"/>
      <c r="B68" s="24"/>
      <c r="C68" s="24"/>
      <c r="D68" s="24"/>
      <c r="E68" s="24"/>
      <c r="F68" s="24"/>
    </row>
    <row r="69" spans="1:6" s="3" customFormat="1" x14ac:dyDescent="0.25">
      <c r="A69" s="26"/>
      <c r="B69" s="26"/>
      <c r="C69" s="26"/>
      <c r="D69" s="26"/>
      <c r="E69" s="26"/>
      <c r="F69" s="26"/>
    </row>
    <row r="70" spans="1:6" s="3" customFormat="1" x14ac:dyDescent="0.25">
      <c r="A70" s="28"/>
      <c r="B70" s="31"/>
      <c r="C70" s="31"/>
      <c r="D70" s="31"/>
      <c r="E70" s="31"/>
      <c r="F70" s="31"/>
    </row>
    <row r="71" spans="1:6" s="3" customFormat="1" x14ac:dyDescent="0.25">
      <c r="A71" s="28"/>
      <c r="B71" s="31"/>
      <c r="C71" s="31"/>
      <c r="D71" s="31"/>
      <c r="E71" s="31"/>
      <c r="F71" s="31"/>
    </row>
    <row r="72" spans="1:6" s="3" customFormat="1" x14ac:dyDescent="0.25">
      <c r="A72" s="26"/>
      <c r="B72" s="26"/>
      <c r="C72" s="26"/>
      <c r="D72" s="26"/>
      <c r="E72" s="26"/>
      <c r="F72" s="26"/>
    </row>
    <row r="73" spans="1:6" s="3" customFormat="1" x14ac:dyDescent="0.25">
      <c r="A73" s="28"/>
      <c r="B73" s="24"/>
      <c r="C73" s="24"/>
      <c r="D73" s="24"/>
      <c r="E73" s="24"/>
      <c r="F73" s="24"/>
    </row>
    <row r="74" spans="1:6" s="3" customFormat="1" x14ac:dyDescent="0.25">
      <c r="A74" s="26"/>
      <c r="B74" s="26"/>
      <c r="C74" s="26"/>
      <c r="D74" s="26"/>
      <c r="E74" s="26"/>
      <c r="F74" s="26"/>
    </row>
    <row r="75" spans="1:6" s="3" customFormat="1" x14ac:dyDescent="0.25">
      <c r="A75" s="28"/>
      <c r="B75" s="24"/>
      <c r="C75" s="24"/>
      <c r="D75" s="24"/>
      <c r="E75" s="24"/>
      <c r="F75" s="24"/>
    </row>
    <row r="76" spans="1:6" s="3" customFormat="1" x14ac:dyDescent="0.25">
      <c r="A76" s="28"/>
      <c r="B76" s="24"/>
      <c r="C76" s="24"/>
      <c r="D76" s="24"/>
      <c r="E76" s="24"/>
      <c r="F76" s="24"/>
    </row>
    <row r="77" spans="1:6" s="3" customFormat="1" x14ac:dyDescent="0.25">
      <c r="A77" s="26"/>
      <c r="B77" s="26"/>
      <c r="C77" s="26"/>
      <c r="D77" s="26"/>
      <c r="E77" s="26"/>
      <c r="F77" s="26"/>
    </row>
    <row r="78" spans="1:6" s="3" customFormat="1" x14ac:dyDescent="0.25">
      <c r="A78" s="28"/>
      <c r="B78" s="24"/>
      <c r="C78" s="24"/>
      <c r="D78" s="24"/>
      <c r="E78" s="24"/>
      <c r="F78" s="24"/>
    </row>
    <row r="79" spans="1:6" s="3" customFormat="1" x14ac:dyDescent="0.25">
      <c r="A79" s="26"/>
      <c r="B79" s="26"/>
      <c r="C79" s="26"/>
      <c r="D79" s="26"/>
      <c r="E79" s="26"/>
      <c r="F79" s="26"/>
    </row>
    <row r="80" spans="1:6" s="3" customFormat="1" x14ac:dyDescent="0.25">
      <c r="A80" s="28"/>
      <c r="B80" s="24"/>
      <c r="C80" s="24"/>
      <c r="D80" s="24"/>
      <c r="E80" s="24"/>
      <c r="F80" s="24"/>
    </row>
    <row r="81" spans="1:7" s="3" customFormat="1" x14ac:dyDescent="0.25">
      <c r="A81" s="26"/>
      <c r="B81" s="26"/>
      <c r="C81" s="26"/>
      <c r="D81" s="26"/>
      <c r="E81" s="26"/>
      <c r="F81" s="26"/>
    </row>
    <row r="82" spans="1:7" s="3" customFormat="1" x14ac:dyDescent="0.25">
      <c r="B82" s="24"/>
      <c r="C82" s="24"/>
      <c r="D82" s="24"/>
      <c r="E82" s="24"/>
      <c r="F82" s="24"/>
    </row>
    <row r="83" spans="1:7" s="3" customFormat="1" x14ac:dyDescent="0.25">
      <c r="A83" s="26"/>
      <c r="B83" s="26"/>
      <c r="C83" s="26"/>
      <c r="D83" s="26"/>
      <c r="E83" s="26"/>
      <c r="F83" s="26"/>
    </row>
    <row r="84" spans="1:7" s="3" customFormat="1" x14ac:dyDescent="0.25">
      <c r="B84" s="24"/>
      <c r="C84" s="24"/>
      <c r="D84" s="24"/>
      <c r="E84" s="24"/>
      <c r="F84" s="24"/>
    </row>
    <row r="85" spans="1:7" s="3" customFormat="1" x14ac:dyDescent="0.25">
      <c r="A85" s="26"/>
      <c r="B85" s="26"/>
      <c r="C85" s="26"/>
      <c r="D85" s="26"/>
      <c r="E85" s="26"/>
      <c r="F85" s="26"/>
    </row>
    <row r="86" spans="1:7" s="3" customFormat="1" x14ac:dyDescent="0.25">
      <c r="B86" s="24"/>
      <c r="C86" s="24"/>
      <c r="D86" s="24"/>
      <c r="E86" s="24"/>
      <c r="F86" s="24"/>
    </row>
    <row r="87" spans="1:7" s="3" customFormat="1" x14ac:dyDescent="0.25">
      <c r="G87" s="32"/>
    </row>
    <row r="88" spans="1:7" s="3" customFormat="1" x14ac:dyDescent="0.25">
      <c r="G88" s="32"/>
    </row>
    <row r="89" spans="1:7" s="3" customFormat="1" x14ac:dyDescent="0.25">
      <c r="G89" s="32"/>
    </row>
    <row r="90" spans="1:7" s="3" customFormat="1" x14ac:dyDescent="0.25">
      <c r="G90" s="32"/>
    </row>
    <row r="91" spans="1:7" s="3" customFormat="1" x14ac:dyDescent="0.25">
      <c r="G91" s="32"/>
    </row>
    <row r="92" spans="1:7" s="3" customFormat="1" x14ac:dyDescent="0.25">
      <c r="G92" s="32"/>
    </row>
    <row r="93" spans="1:7" s="3" customFormat="1" x14ac:dyDescent="0.25">
      <c r="G93" s="32"/>
    </row>
    <row r="94" spans="1:7" s="3" customFormat="1" x14ac:dyDescent="0.25">
      <c r="G94" s="32"/>
    </row>
    <row r="95" spans="1:7" s="3" customFormat="1" x14ac:dyDescent="0.25">
      <c r="G95" s="32"/>
    </row>
    <row r="96" spans="1:7" s="3" customFormat="1" x14ac:dyDescent="0.25">
      <c r="G96" s="32"/>
    </row>
    <row r="97" spans="7:7" s="3" customFormat="1" x14ac:dyDescent="0.25">
      <c r="G97" s="32"/>
    </row>
    <row r="98" spans="7:7" s="3" customFormat="1" x14ac:dyDescent="0.25">
      <c r="G98" s="32"/>
    </row>
    <row r="99" spans="7:7" s="3" customFormat="1" x14ac:dyDescent="0.25">
      <c r="G99" s="32"/>
    </row>
    <row r="100" spans="7:7" s="3" customFormat="1" x14ac:dyDescent="0.25">
      <c r="G100" s="32"/>
    </row>
    <row r="101" spans="7:7" s="3" customFormat="1" x14ac:dyDescent="0.25">
      <c r="G101" s="32"/>
    </row>
    <row r="102" spans="7:7" s="3" customFormat="1" x14ac:dyDescent="0.25">
      <c r="G102" s="32"/>
    </row>
    <row r="103" spans="7:7" s="3" customFormat="1" x14ac:dyDescent="0.25">
      <c r="G103" s="32"/>
    </row>
    <row r="104" spans="7:7" s="3" customFormat="1" x14ac:dyDescent="0.25">
      <c r="G104" s="32"/>
    </row>
    <row r="105" spans="7:7" s="3" customFormat="1" x14ac:dyDescent="0.25">
      <c r="G105" s="32"/>
    </row>
    <row r="106" spans="7:7" s="3" customFormat="1" x14ac:dyDescent="0.25">
      <c r="G106" s="32"/>
    </row>
    <row r="107" spans="7:7" s="3" customFormat="1" x14ac:dyDescent="0.25">
      <c r="G107" s="32"/>
    </row>
    <row r="108" spans="7:7" s="3" customFormat="1" x14ac:dyDescent="0.25">
      <c r="G108" s="32"/>
    </row>
    <row r="109" spans="7:7" s="3" customFormat="1" x14ac:dyDescent="0.25">
      <c r="G109" s="32"/>
    </row>
    <row r="110" spans="7:7" s="3" customFormat="1" x14ac:dyDescent="0.25">
      <c r="G110" s="32"/>
    </row>
    <row r="111" spans="7:7" s="3" customFormat="1" x14ac:dyDescent="0.25">
      <c r="G111" s="32"/>
    </row>
    <row r="112" spans="7:7" s="3" customFormat="1" x14ac:dyDescent="0.25">
      <c r="G112" s="32"/>
    </row>
    <row r="113" spans="7:7" s="3" customFormat="1" x14ac:dyDescent="0.25">
      <c r="G113" s="32"/>
    </row>
    <row r="114" spans="7:7" s="3" customFormat="1" x14ac:dyDescent="0.25">
      <c r="G114" s="32"/>
    </row>
    <row r="115" spans="7:7" s="3" customFormat="1" x14ac:dyDescent="0.25">
      <c r="G115" s="32"/>
    </row>
    <row r="116" spans="7:7" s="3" customFormat="1" x14ac:dyDescent="0.25">
      <c r="G116" s="32"/>
    </row>
    <row r="117" spans="7:7" s="3" customFormat="1" x14ac:dyDescent="0.25">
      <c r="G117" s="32"/>
    </row>
    <row r="118" spans="7:7" s="3" customFormat="1" x14ac:dyDescent="0.25">
      <c r="G118" s="32"/>
    </row>
    <row r="119" spans="7:7" s="3" customFormat="1" x14ac:dyDescent="0.25">
      <c r="G119" s="32"/>
    </row>
    <row r="120" spans="7:7" s="3" customFormat="1" x14ac:dyDescent="0.25">
      <c r="G120" s="32"/>
    </row>
    <row r="121" spans="7:7" s="3" customFormat="1" x14ac:dyDescent="0.25">
      <c r="G121" s="32"/>
    </row>
    <row r="122" spans="7:7" s="3" customFormat="1" x14ac:dyDescent="0.25">
      <c r="G122" s="32"/>
    </row>
    <row r="123" spans="7:7" s="3" customFormat="1" x14ac:dyDescent="0.25">
      <c r="G123" s="32"/>
    </row>
    <row r="124" spans="7:7" s="3" customFormat="1" x14ac:dyDescent="0.25">
      <c r="G124" s="32"/>
    </row>
    <row r="125" spans="7:7" s="3" customFormat="1" x14ac:dyDescent="0.25">
      <c r="G125" s="32"/>
    </row>
    <row r="126" spans="7:7" x14ac:dyDescent="0.25">
      <c r="G126" s="10"/>
    </row>
    <row r="127" spans="7:7" x14ac:dyDescent="0.25">
      <c r="G127" s="10"/>
    </row>
    <row r="128" spans="7:7" x14ac:dyDescent="0.25">
      <c r="G128" s="10"/>
    </row>
    <row r="129" spans="7:7" x14ac:dyDescent="0.25">
      <c r="G129" s="10"/>
    </row>
    <row r="130" spans="7:7" x14ac:dyDescent="0.25">
      <c r="G130" s="10"/>
    </row>
    <row r="131" spans="7:7" x14ac:dyDescent="0.25">
      <c r="G131" s="10"/>
    </row>
    <row r="132" spans="7:7" x14ac:dyDescent="0.25">
      <c r="G132" s="10"/>
    </row>
    <row r="133" spans="7:7" x14ac:dyDescent="0.25">
      <c r="G133" s="10"/>
    </row>
    <row r="134" spans="7:7" x14ac:dyDescent="0.25">
      <c r="G134" s="10"/>
    </row>
    <row r="135" spans="7:7" x14ac:dyDescent="0.25">
      <c r="G135" s="10"/>
    </row>
    <row r="136" spans="7:7" x14ac:dyDescent="0.25">
      <c r="G136" s="10"/>
    </row>
    <row r="137" spans="7:7" x14ac:dyDescent="0.25">
      <c r="G137" s="10"/>
    </row>
    <row r="138" spans="7:7" x14ac:dyDescent="0.25">
      <c r="G138" s="10"/>
    </row>
    <row r="139" spans="7:7" x14ac:dyDescent="0.25">
      <c r="G139" s="10"/>
    </row>
    <row r="140" spans="7:7" x14ac:dyDescent="0.25">
      <c r="G140" s="10"/>
    </row>
    <row r="141" spans="7:7" x14ac:dyDescent="0.25">
      <c r="G141" s="10"/>
    </row>
    <row r="142" spans="7:7" x14ac:dyDescent="0.25">
      <c r="G142" s="10"/>
    </row>
    <row r="143" spans="7:7" x14ac:dyDescent="0.25">
      <c r="G143" s="10"/>
    </row>
    <row r="144" spans="7:7" x14ac:dyDescent="0.25">
      <c r="G144" s="10"/>
    </row>
    <row r="145" spans="7:7" x14ac:dyDescent="0.25">
      <c r="G145" s="10"/>
    </row>
    <row r="146" spans="7:7" x14ac:dyDescent="0.25">
      <c r="G146" s="10"/>
    </row>
    <row r="147" spans="7:7" x14ac:dyDescent="0.25">
      <c r="G147" s="10"/>
    </row>
    <row r="148" spans="7:7" x14ac:dyDescent="0.25">
      <c r="G148" s="10"/>
    </row>
    <row r="149" spans="7:7" x14ac:dyDescent="0.25">
      <c r="G149" s="10"/>
    </row>
    <row r="150" spans="7:7" x14ac:dyDescent="0.25">
      <c r="G150" s="10"/>
    </row>
    <row r="151" spans="7:7" x14ac:dyDescent="0.25">
      <c r="G151" s="10"/>
    </row>
    <row r="152" spans="7:7" x14ac:dyDescent="0.25">
      <c r="G152" s="10"/>
    </row>
    <row r="153" spans="7:7" x14ac:dyDescent="0.25">
      <c r="G153" s="10"/>
    </row>
    <row r="154" spans="7:7" x14ac:dyDescent="0.25">
      <c r="G154" s="10"/>
    </row>
    <row r="155" spans="7:7" x14ac:dyDescent="0.25">
      <c r="G155" s="10"/>
    </row>
    <row r="156" spans="7:7" x14ac:dyDescent="0.25">
      <c r="G156" s="10"/>
    </row>
    <row r="157" spans="7:7" x14ac:dyDescent="0.25">
      <c r="G157" s="10"/>
    </row>
    <row r="158" spans="7:7" x14ac:dyDescent="0.25">
      <c r="G158" s="10"/>
    </row>
    <row r="159" spans="7:7" x14ac:dyDescent="0.25">
      <c r="G159" s="10"/>
    </row>
    <row r="160" spans="7:7" x14ac:dyDescent="0.25">
      <c r="G160" s="10"/>
    </row>
    <row r="161" spans="7:7" x14ac:dyDescent="0.25">
      <c r="G161" s="10"/>
    </row>
    <row r="162" spans="7:7" x14ac:dyDescent="0.25">
      <c r="G162" s="10"/>
    </row>
    <row r="163" spans="7:7" x14ac:dyDescent="0.25">
      <c r="G163" s="10"/>
    </row>
    <row r="164" spans="7:7" x14ac:dyDescent="0.25">
      <c r="G164" s="10"/>
    </row>
    <row r="165" spans="7:7" x14ac:dyDescent="0.25">
      <c r="G165" s="10"/>
    </row>
    <row r="166" spans="7:7" x14ac:dyDescent="0.25">
      <c r="G166" s="10"/>
    </row>
    <row r="167" spans="7:7" x14ac:dyDescent="0.25">
      <c r="G167" s="10"/>
    </row>
    <row r="168" spans="7:7" x14ac:dyDescent="0.25">
      <c r="G168" s="10"/>
    </row>
    <row r="169" spans="7:7" x14ac:dyDescent="0.25">
      <c r="G169" s="10"/>
    </row>
    <row r="170" spans="7:7" x14ac:dyDescent="0.25">
      <c r="G170" s="10"/>
    </row>
    <row r="171" spans="7:7" x14ac:dyDescent="0.25">
      <c r="G171" s="10"/>
    </row>
    <row r="172" spans="7:7" x14ac:dyDescent="0.25">
      <c r="G172" s="10"/>
    </row>
    <row r="173" spans="7:7" x14ac:dyDescent="0.25">
      <c r="G173" s="10"/>
    </row>
    <row r="174" spans="7:7" x14ac:dyDescent="0.25">
      <c r="G174" s="10"/>
    </row>
    <row r="175" spans="7:7" x14ac:dyDescent="0.25">
      <c r="G175" s="10"/>
    </row>
    <row r="176" spans="7:7" x14ac:dyDescent="0.25">
      <c r="G176" s="10"/>
    </row>
    <row r="177" spans="7:7" x14ac:dyDescent="0.25">
      <c r="G177" s="10"/>
    </row>
    <row r="178" spans="7:7" x14ac:dyDescent="0.25">
      <c r="G178" s="10"/>
    </row>
    <row r="179" spans="7:7" x14ac:dyDescent="0.25">
      <c r="G179" s="10"/>
    </row>
    <row r="180" spans="7:7" x14ac:dyDescent="0.25">
      <c r="G180" s="10"/>
    </row>
    <row r="181" spans="7:7" x14ac:dyDescent="0.25">
      <c r="G181" s="10"/>
    </row>
    <row r="182" spans="7:7" x14ac:dyDescent="0.25">
      <c r="G182" s="10"/>
    </row>
    <row r="183" spans="7:7" x14ac:dyDescent="0.25">
      <c r="G183" s="10"/>
    </row>
    <row r="184" spans="7:7" x14ac:dyDescent="0.25">
      <c r="G184" s="10"/>
    </row>
    <row r="185" spans="7:7" x14ac:dyDescent="0.25">
      <c r="G185" s="10"/>
    </row>
    <row r="186" spans="7:7" x14ac:dyDescent="0.25">
      <c r="G186" s="10"/>
    </row>
    <row r="187" spans="7:7" x14ac:dyDescent="0.25">
      <c r="G187" s="10"/>
    </row>
    <row r="188" spans="7:7" x14ac:dyDescent="0.25">
      <c r="G188" s="10"/>
    </row>
    <row r="189" spans="7:7" x14ac:dyDescent="0.25">
      <c r="G189" s="10"/>
    </row>
    <row r="190" spans="7:7" x14ac:dyDescent="0.25">
      <c r="G190" s="10"/>
    </row>
    <row r="191" spans="7:7" x14ac:dyDescent="0.25">
      <c r="G191" s="10"/>
    </row>
    <row r="192" spans="7:7" x14ac:dyDescent="0.25">
      <c r="G192" s="10"/>
    </row>
    <row r="193" spans="7:7" x14ac:dyDescent="0.25">
      <c r="G193" s="10"/>
    </row>
    <row r="194" spans="7:7" x14ac:dyDescent="0.25">
      <c r="G194" s="10"/>
    </row>
    <row r="195" spans="7:7" x14ac:dyDescent="0.25">
      <c r="G195" s="10"/>
    </row>
    <row r="196" spans="7:7" x14ac:dyDescent="0.25">
      <c r="G196" s="10"/>
    </row>
    <row r="197" spans="7:7" x14ac:dyDescent="0.25">
      <c r="G197" s="10"/>
    </row>
    <row r="198" spans="7:7" x14ac:dyDescent="0.25">
      <c r="G198" s="10"/>
    </row>
    <row r="199" spans="7:7" x14ac:dyDescent="0.25">
      <c r="G199" s="10"/>
    </row>
    <row r="200" spans="7:7" x14ac:dyDescent="0.25">
      <c r="G200" s="10"/>
    </row>
    <row r="201" spans="7:7" x14ac:dyDescent="0.25">
      <c r="G201" s="10"/>
    </row>
    <row r="202" spans="7:7" x14ac:dyDescent="0.25">
      <c r="G202" s="10"/>
    </row>
    <row r="203" spans="7:7" x14ac:dyDescent="0.25">
      <c r="G203" s="10"/>
    </row>
    <row r="204" spans="7:7" x14ac:dyDescent="0.25">
      <c r="G204" s="10"/>
    </row>
    <row r="205" spans="7:7" x14ac:dyDescent="0.25">
      <c r="G205" s="10"/>
    </row>
    <row r="206" spans="7:7" x14ac:dyDescent="0.25">
      <c r="G206" s="10"/>
    </row>
    <row r="207" spans="7:7" x14ac:dyDescent="0.25">
      <c r="G207" s="10"/>
    </row>
    <row r="208" spans="7:7" x14ac:dyDescent="0.25">
      <c r="G208" s="10"/>
    </row>
    <row r="209" spans="7:7" x14ac:dyDescent="0.25">
      <c r="G209" s="10"/>
    </row>
    <row r="210" spans="7:7" x14ac:dyDescent="0.25">
      <c r="G210" s="10"/>
    </row>
    <row r="211" spans="7:7" x14ac:dyDescent="0.25">
      <c r="G211" s="10"/>
    </row>
    <row r="212" spans="7:7" x14ac:dyDescent="0.25">
      <c r="G212" s="10"/>
    </row>
    <row r="213" spans="7:7" x14ac:dyDescent="0.25">
      <c r="G213" s="10"/>
    </row>
    <row r="214" spans="7:7" x14ac:dyDescent="0.25">
      <c r="G214" s="10"/>
    </row>
    <row r="215" spans="7:7" x14ac:dyDescent="0.25">
      <c r="G215" s="10"/>
    </row>
    <row r="216" spans="7:7" x14ac:dyDescent="0.25">
      <c r="G216" s="10"/>
    </row>
    <row r="217" spans="7:7" x14ac:dyDescent="0.25">
      <c r="G217" s="10"/>
    </row>
    <row r="218" spans="7:7" x14ac:dyDescent="0.25">
      <c r="G218" s="10"/>
    </row>
    <row r="219" spans="7:7" x14ac:dyDescent="0.25">
      <c r="G219" s="10"/>
    </row>
    <row r="220" spans="7:7" x14ac:dyDescent="0.25">
      <c r="G220" s="10"/>
    </row>
    <row r="221" spans="7:7" x14ac:dyDescent="0.25">
      <c r="G221" s="10"/>
    </row>
    <row r="222" spans="7:7" x14ac:dyDescent="0.25">
      <c r="G222" s="10"/>
    </row>
    <row r="223" spans="7:7" x14ac:dyDescent="0.25">
      <c r="G223" s="10"/>
    </row>
    <row r="224" spans="7:7" x14ac:dyDescent="0.25">
      <c r="G224" s="10"/>
    </row>
    <row r="225" spans="7:7" x14ac:dyDescent="0.25">
      <c r="G225" s="10"/>
    </row>
    <row r="226" spans="7:7" x14ac:dyDescent="0.25">
      <c r="G226" s="10"/>
    </row>
    <row r="227" spans="7:7" x14ac:dyDescent="0.25">
      <c r="G227" s="10"/>
    </row>
    <row r="228" spans="7:7" x14ac:dyDescent="0.25">
      <c r="G228" s="10"/>
    </row>
    <row r="229" spans="7:7" x14ac:dyDescent="0.25">
      <c r="G229" s="10"/>
    </row>
    <row r="230" spans="7:7" x14ac:dyDescent="0.25">
      <c r="G230" s="10"/>
    </row>
    <row r="231" spans="7:7" x14ac:dyDescent="0.25">
      <c r="G231" s="10"/>
    </row>
    <row r="232" spans="7:7" x14ac:dyDescent="0.25">
      <c r="G232" s="10"/>
    </row>
    <row r="233" spans="7:7" x14ac:dyDescent="0.25">
      <c r="G233" s="10"/>
    </row>
    <row r="234" spans="7:7" x14ac:dyDescent="0.25">
      <c r="G234" s="10"/>
    </row>
    <row r="235" spans="7:7" x14ac:dyDescent="0.25">
      <c r="G235" s="10"/>
    </row>
    <row r="236" spans="7:7" x14ac:dyDescent="0.25">
      <c r="G236" s="10"/>
    </row>
    <row r="237" spans="7:7" x14ac:dyDescent="0.25">
      <c r="G237" s="10"/>
    </row>
    <row r="238" spans="7:7" x14ac:dyDescent="0.25">
      <c r="G238" s="10"/>
    </row>
    <row r="239" spans="7:7" x14ac:dyDescent="0.25">
      <c r="G239" s="10"/>
    </row>
    <row r="240" spans="7:7" x14ac:dyDescent="0.25">
      <c r="G240" s="10"/>
    </row>
    <row r="241" spans="7:7" x14ac:dyDescent="0.25">
      <c r="G241" s="10"/>
    </row>
    <row r="242" spans="7:7" x14ac:dyDescent="0.25">
      <c r="G242" s="10"/>
    </row>
    <row r="243" spans="7:7" x14ac:dyDescent="0.25">
      <c r="G243" s="10"/>
    </row>
    <row r="244" spans="7:7" x14ac:dyDescent="0.25">
      <c r="G244" s="10"/>
    </row>
    <row r="245" spans="7:7" x14ac:dyDescent="0.25">
      <c r="G245" s="10"/>
    </row>
    <row r="246" spans="7:7" x14ac:dyDescent="0.25">
      <c r="G246" s="10"/>
    </row>
    <row r="247" spans="7:7" x14ac:dyDescent="0.25">
      <c r="G247" s="10"/>
    </row>
    <row r="248" spans="7:7" x14ac:dyDescent="0.25">
      <c r="G248" s="10"/>
    </row>
    <row r="249" spans="7:7" x14ac:dyDescent="0.25">
      <c r="G249" s="10"/>
    </row>
    <row r="250" spans="7:7" x14ac:dyDescent="0.25">
      <c r="G250" s="10"/>
    </row>
    <row r="251" spans="7:7" x14ac:dyDescent="0.25">
      <c r="G251" s="10"/>
    </row>
    <row r="252" spans="7:7" x14ac:dyDescent="0.25">
      <c r="G252" s="10"/>
    </row>
    <row r="253" spans="7:7" x14ac:dyDescent="0.25">
      <c r="G253" s="10"/>
    </row>
    <row r="254" spans="7:7" x14ac:dyDescent="0.25">
      <c r="G254" s="10"/>
    </row>
    <row r="255" spans="7:7" x14ac:dyDescent="0.25">
      <c r="G255" s="10"/>
    </row>
    <row r="256" spans="7:7" x14ac:dyDescent="0.25">
      <c r="G256" s="10"/>
    </row>
    <row r="257" spans="7:7" x14ac:dyDescent="0.25">
      <c r="G257" s="10"/>
    </row>
    <row r="258" spans="7:7" x14ac:dyDescent="0.25">
      <c r="G258" s="10"/>
    </row>
    <row r="259" spans="7:7" x14ac:dyDescent="0.25">
      <c r="G259" s="10"/>
    </row>
    <row r="260" spans="7:7" x14ac:dyDescent="0.25">
      <c r="G260" s="10"/>
    </row>
    <row r="261" spans="7:7" x14ac:dyDescent="0.25">
      <c r="G261" s="10"/>
    </row>
    <row r="262" spans="7:7" x14ac:dyDescent="0.25">
      <c r="G262" s="10"/>
    </row>
    <row r="263" spans="7:7" x14ac:dyDescent="0.25">
      <c r="G263" s="10"/>
    </row>
    <row r="264" spans="7:7" x14ac:dyDescent="0.25">
      <c r="G264" s="10"/>
    </row>
    <row r="265" spans="7:7" x14ac:dyDescent="0.25">
      <c r="G265" s="10"/>
    </row>
    <row r="266" spans="7:7" x14ac:dyDescent="0.25">
      <c r="G266" s="10"/>
    </row>
    <row r="267" spans="7:7" x14ac:dyDescent="0.25">
      <c r="G267" s="10"/>
    </row>
    <row r="268" spans="7:7" x14ac:dyDescent="0.25">
      <c r="G268" s="10"/>
    </row>
    <row r="269" spans="7:7" x14ac:dyDescent="0.25">
      <c r="G269" s="10"/>
    </row>
    <row r="270" spans="7:7" x14ac:dyDescent="0.25">
      <c r="G270" s="10"/>
    </row>
    <row r="271" spans="7:7" x14ac:dyDescent="0.25">
      <c r="G271" s="10"/>
    </row>
    <row r="272" spans="7:7" x14ac:dyDescent="0.25">
      <c r="G272" s="10"/>
    </row>
    <row r="273" spans="7:7" x14ac:dyDescent="0.25">
      <c r="G273" s="10"/>
    </row>
    <row r="274" spans="7:7" x14ac:dyDescent="0.25">
      <c r="G274" s="10"/>
    </row>
    <row r="275" spans="7:7" x14ac:dyDescent="0.25">
      <c r="G275" s="10"/>
    </row>
    <row r="276" spans="7:7" x14ac:dyDescent="0.25">
      <c r="G276" s="10"/>
    </row>
    <row r="277" spans="7:7" x14ac:dyDescent="0.25">
      <c r="G277" s="10"/>
    </row>
    <row r="278" spans="7:7" x14ac:dyDescent="0.25">
      <c r="G278" s="10"/>
    </row>
    <row r="279" spans="7:7" x14ac:dyDescent="0.25">
      <c r="G279" s="10"/>
    </row>
    <row r="280" spans="7:7" x14ac:dyDescent="0.25">
      <c r="G280" s="10"/>
    </row>
    <row r="281" spans="7:7" x14ac:dyDescent="0.25">
      <c r="G281" s="10"/>
    </row>
    <row r="282" spans="7:7" x14ac:dyDescent="0.25">
      <c r="G282" s="10"/>
    </row>
    <row r="283" spans="7:7" x14ac:dyDescent="0.25">
      <c r="G283" s="10"/>
    </row>
    <row r="284" spans="7:7" x14ac:dyDescent="0.25">
      <c r="G284" s="10"/>
    </row>
    <row r="285" spans="7:7" x14ac:dyDescent="0.25">
      <c r="G285" s="10"/>
    </row>
    <row r="286" spans="7:7" x14ac:dyDescent="0.25">
      <c r="G286" s="10"/>
    </row>
    <row r="287" spans="7:7" x14ac:dyDescent="0.25">
      <c r="G287" s="10"/>
    </row>
    <row r="288" spans="7:7" x14ac:dyDescent="0.25">
      <c r="G288" s="10"/>
    </row>
    <row r="289" spans="7:7" x14ac:dyDescent="0.25">
      <c r="G289" s="10"/>
    </row>
    <row r="290" spans="7:7" x14ac:dyDescent="0.25">
      <c r="G290" s="10"/>
    </row>
    <row r="291" spans="7:7" x14ac:dyDescent="0.25">
      <c r="G291" s="10"/>
    </row>
    <row r="292" spans="7:7" x14ac:dyDescent="0.25">
      <c r="G292" s="10"/>
    </row>
    <row r="293" spans="7:7" x14ac:dyDescent="0.25">
      <c r="G293" s="10"/>
    </row>
    <row r="294" spans="7:7" x14ac:dyDescent="0.25">
      <c r="G294" s="10"/>
    </row>
    <row r="295" spans="7:7" x14ac:dyDescent="0.25">
      <c r="G295" s="10"/>
    </row>
    <row r="296" spans="7:7" x14ac:dyDescent="0.25">
      <c r="G296" s="10"/>
    </row>
    <row r="297" spans="7:7" x14ac:dyDescent="0.25">
      <c r="G297" s="10"/>
    </row>
    <row r="298" spans="7:7" x14ac:dyDescent="0.25">
      <c r="G298" s="10"/>
    </row>
    <row r="299" spans="7:7" x14ac:dyDescent="0.25">
      <c r="G299" s="10"/>
    </row>
    <row r="300" spans="7:7" x14ac:dyDescent="0.25">
      <c r="G300" s="10"/>
    </row>
    <row r="301" spans="7:7" x14ac:dyDescent="0.25">
      <c r="G301" s="10"/>
    </row>
    <row r="302" spans="7:7" x14ac:dyDescent="0.25">
      <c r="G302" s="10"/>
    </row>
    <row r="303" spans="7:7" x14ac:dyDescent="0.25">
      <c r="G303" s="10"/>
    </row>
    <row r="304" spans="7:7" x14ac:dyDescent="0.25">
      <c r="G304" s="10"/>
    </row>
    <row r="305" spans="7:7" x14ac:dyDescent="0.25">
      <c r="G305" s="10"/>
    </row>
    <row r="306" spans="7:7" x14ac:dyDescent="0.25">
      <c r="G306" s="10"/>
    </row>
    <row r="307" spans="7:7" x14ac:dyDescent="0.25">
      <c r="G307" s="10"/>
    </row>
    <row r="308" spans="7:7" x14ac:dyDescent="0.25">
      <c r="G308" s="10"/>
    </row>
    <row r="309" spans="7:7" x14ac:dyDescent="0.25">
      <c r="G309" s="10"/>
    </row>
    <row r="310" spans="7:7" x14ac:dyDescent="0.25">
      <c r="G310" s="10"/>
    </row>
    <row r="311" spans="7:7" x14ac:dyDescent="0.25">
      <c r="G311" s="10"/>
    </row>
    <row r="312" spans="7:7" x14ac:dyDescent="0.25">
      <c r="G312" s="10"/>
    </row>
    <row r="313" spans="7:7" x14ac:dyDescent="0.25">
      <c r="G313" s="10"/>
    </row>
    <row r="314" spans="7:7" x14ac:dyDescent="0.25">
      <c r="G314" s="10"/>
    </row>
    <row r="315" spans="7:7" x14ac:dyDescent="0.25">
      <c r="G315" s="10"/>
    </row>
    <row r="316" spans="7:7" x14ac:dyDescent="0.25">
      <c r="G316" s="10"/>
    </row>
    <row r="317" spans="7:7" x14ac:dyDescent="0.25">
      <c r="G317" s="10"/>
    </row>
    <row r="318" spans="7:7" x14ac:dyDescent="0.25">
      <c r="G318" s="10"/>
    </row>
    <row r="319" spans="7:7" x14ac:dyDescent="0.25">
      <c r="G319" s="10"/>
    </row>
    <row r="320" spans="7:7" x14ac:dyDescent="0.25">
      <c r="G320" s="10"/>
    </row>
    <row r="321" spans="7:7" x14ac:dyDescent="0.25">
      <c r="G321" s="10"/>
    </row>
    <row r="322" spans="7:7" x14ac:dyDescent="0.25">
      <c r="G322" s="10"/>
    </row>
    <row r="323" spans="7:7" x14ac:dyDescent="0.25">
      <c r="G323" s="10"/>
    </row>
    <row r="324" spans="7:7" x14ac:dyDescent="0.25">
      <c r="G324" s="10"/>
    </row>
    <row r="325" spans="7:7" x14ac:dyDescent="0.25">
      <c r="G325" s="10"/>
    </row>
    <row r="326" spans="7:7" x14ac:dyDescent="0.25">
      <c r="G326" s="10"/>
    </row>
    <row r="327" spans="7:7" x14ac:dyDescent="0.25">
      <c r="G327" s="10"/>
    </row>
    <row r="328" spans="7:7" x14ac:dyDescent="0.25">
      <c r="G328" s="10"/>
    </row>
    <row r="329" spans="7:7" x14ac:dyDescent="0.25">
      <c r="G329" s="10"/>
    </row>
    <row r="330" spans="7:7" x14ac:dyDescent="0.25">
      <c r="G330" s="10"/>
    </row>
    <row r="331" spans="7:7" x14ac:dyDescent="0.25">
      <c r="G331" s="10"/>
    </row>
    <row r="332" spans="7:7" x14ac:dyDescent="0.25">
      <c r="G332" s="10"/>
    </row>
    <row r="333" spans="7:7" x14ac:dyDescent="0.25">
      <c r="G333" s="10"/>
    </row>
    <row r="334" spans="7:7" x14ac:dyDescent="0.25">
      <c r="G334" s="10"/>
    </row>
    <row r="335" spans="7:7" x14ac:dyDescent="0.25">
      <c r="G335" s="10"/>
    </row>
    <row r="336" spans="7:7" x14ac:dyDescent="0.25">
      <c r="G336" s="10"/>
    </row>
    <row r="337" spans="7:7" x14ac:dyDescent="0.25">
      <c r="G337" s="10"/>
    </row>
    <row r="338" spans="7:7" x14ac:dyDescent="0.25">
      <c r="G338" s="10"/>
    </row>
    <row r="339" spans="7:7" x14ac:dyDescent="0.25">
      <c r="G339" s="10"/>
    </row>
    <row r="340" spans="7:7" x14ac:dyDescent="0.25">
      <c r="G340" s="10"/>
    </row>
    <row r="341" spans="7:7" x14ac:dyDescent="0.25">
      <c r="G341" s="10"/>
    </row>
    <row r="342" spans="7:7" x14ac:dyDescent="0.25">
      <c r="G342" s="10"/>
    </row>
    <row r="343" spans="7:7" x14ac:dyDescent="0.25">
      <c r="G343" s="10"/>
    </row>
    <row r="344" spans="7:7" x14ac:dyDescent="0.25">
      <c r="G344" s="10"/>
    </row>
    <row r="345" spans="7:7" x14ac:dyDescent="0.25">
      <c r="G345" s="10"/>
    </row>
    <row r="346" spans="7:7" x14ac:dyDescent="0.25">
      <c r="G346" s="10"/>
    </row>
    <row r="347" spans="7:7" x14ac:dyDescent="0.25">
      <c r="G347" s="10"/>
    </row>
    <row r="348" spans="7:7" x14ac:dyDescent="0.25">
      <c r="G348" s="10"/>
    </row>
    <row r="349" spans="7:7" x14ac:dyDescent="0.25">
      <c r="G349" s="10"/>
    </row>
    <row r="350" spans="7:7" x14ac:dyDescent="0.25">
      <c r="G350" s="10"/>
    </row>
    <row r="351" spans="7:7" x14ac:dyDescent="0.25">
      <c r="G351" s="10"/>
    </row>
    <row r="352" spans="7:7" x14ac:dyDescent="0.25">
      <c r="G352" s="10"/>
    </row>
    <row r="353" spans="7:7" x14ac:dyDescent="0.25">
      <c r="G353" s="10"/>
    </row>
    <row r="354" spans="7:7" x14ac:dyDescent="0.25">
      <c r="G354" s="10"/>
    </row>
    <row r="355" spans="7:7" x14ac:dyDescent="0.25">
      <c r="G355" s="10"/>
    </row>
    <row r="356" spans="7:7" x14ac:dyDescent="0.25">
      <c r="G356" s="10"/>
    </row>
    <row r="357" spans="7:7" x14ac:dyDescent="0.25">
      <c r="G357" s="10"/>
    </row>
    <row r="358" spans="7:7" x14ac:dyDescent="0.25">
      <c r="G358" s="10"/>
    </row>
    <row r="359" spans="7:7" x14ac:dyDescent="0.25">
      <c r="G359" s="10"/>
    </row>
    <row r="360" spans="7:7" x14ac:dyDescent="0.25">
      <c r="G360" s="10"/>
    </row>
    <row r="361" spans="7:7" x14ac:dyDescent="0.25">
      <c r="G361" s="10"/>
    </row>
    <row r="362" spans="7:7" x14ac:dyDescent="0.25">
      <c r="G362" s="10"/>
    </row>
    <row r="363" spans="7:7" x14ac:dyDescent="0.25">
      <c r="G363" s="10"/>
    </row>
    <row r="364" spans="7:7" x14ac:dyDescent="0.25">
      <c r="G364" s="10"/>
    </row>
    <row r="365" spans="7:7" x14ac:dyDescent="0.25">
      <c r="G365" s="10"/>
    </row>
    <row r="366" spans="7:7" x14ac:dyDescent="0.25">
      <c r="G366" s="10"/>
    </row>
    <row r="367" spans="7:7" x14ac:dyDescent="0.25">
      <c r="G367" s="10"/>
    </row>
    <row r="368" spans="7:7" x14ac:dyDescent="0.25">
      <c r="G368" s="10"/>
    </row>
    <row r="369" spans="7:7" x14ac:dyDescent="0.25">
      <c r="G369" s="10"/>
    </row>
    <row r="370" spans="7:7" x14ac:dyDescent="0.25">
      <c r="G370" s="10"/>
    </row>
    <row r="371" spans="7:7" x14ac:dyDescent="0.25">
      <c r="G371" s="10"/>
    </row>
    <row r="372" spans="7:7" x14ac:dyDescent="0.25">
      <c r="G372" s="10"/>
    </row>
    <row r="373" spans="7:7" x14ac:dyDescent="0.25">
      <c r="G373" s="10"/>
    </row>
    <row r="374" spans="7:7" x14ac:dyDescent="0.25">
      <c r="G374" s="10"/>
    </row>
    <row r="375" spans="7:7" x14ac:dyDescent="0.25">
      <c r="G375" s="10"/>
    </row>
    <row r="376" spans="7:7" x14ac:dyDescent="0.25">
      <c r="G376" s="10"/>
    </row>
    <row r="377" spans="7:7" x14ac:dyDescent="0.25">
      <c r="G377" s="10"/>
    </row>
    <row r="378" spans="7:7" x14ac:dyDescent="0.25">
      <c r="G378" s="10"/>
    </row>
    <row r="379" spans="7:7" x14ac:dyDescent="0.25">
      <c r="G379" s="10"/>
    </row>
    <row r="380" spans="7:7" x14ac:dyDescent="0.25">
      <c r="G380" s="10"/>
    </row>
    <row r="381" spans="7:7" x14ac:dyDescent="0.25">
      <c r="G381" s="10"/>
    </row>
    <row r="382" spans="7:7" x14ac:dyDescent="0.25">
      <c r="G382" s="10"/>
    </row>
    <row r="383" spans="7:7" x14ac:dyDescent="0.25">
      <c r="G383" s="10"/>
    </row>
    <row r="384" spans="7:7" x14ac:dyDescent="0.25">
      <c r="G384" s="10"/>
    </row>
    <row r="385" spans="7:7" x14ac:dyDescent="0.25">
      <c r="G385" s="10"/>
    </row>
    <row r="386" spans="7:7" x14ac:dyDescent="0.25">
      <c r="G386" s="10"/>
    </row>
    <row r="387" spans="7:7" x14ac:dyDescent="0.25">
      <c r="G387" s="10"/>
    </row>
    <row r="388" spans="7:7" x14ac:dyDescent="0.25">
      <c r="G388" s="10"/>
    </row>
    <row r="389" spans="7:7" x14ac:dyDescent="0.25">
      <c r="G389" s="10"/>
    </row>
    <row r="390" spans="7:7" x14ac:dyDescent="0.25">
      <c r="G390" s="10"/>
    </row>
    <row r="391" spans="7:7" x14ac:dyDescent="0.25">
      <c r="G391" s="10"/>
    </row>
    <row r="392" spans="7:7" x14ac:dyDescent="0.25">
      <c r="G392" s="10"/>
    </row>
    <row r="393" spans="7:7" x14ac:dyDescent="0.25">
      <c r="G393" s="10"/>
    </row>
    <row r="394" spans="7:7" x14ac:dyDescent="0.25">
      <c r="G394" s="10"/>
    </row>
    <row r="395" spans="7:7" x14ac:dyDescent="0.25">
      <c r="G395" s="10"/>
    </row>
    <row r="396" spans="7:7" x14ac:dyDescent="0.25">
      <c r="G396" s="10"/>
    </row>
    <row r="397" spans="7:7" x14ac:dyDescent="0.25">
      <c r="G397" s="10"/>
    </row>
    <row r="398" spans="7:7" x14ac:dyDescent="0.25">
      <c r="G398" s="10"/>
    </row>
    <row r="399" spans="7:7" x14ac:dyDescent="0.25">
      <c r="G399" s="10"/>
    </row>
    <row r="400" spans="7:7" x14ac:dyDescent="0.25">
      <c r="G400" s="10"/>
    </row>
    <row r="401" spans="7:7" x14ac:dyDescent="0.25">
      <c r="G401" s="10"/>
    </row>
    <row r="402" spans="7:7" x14ac:dyDescent="0.25">
      <c r="G402" s="10"/>
    </row>
    <row r="403" spans="7:7" x14ac:dyDescent="0.25">
      <c r="G403" s="10"/>
    </row>
    <row r="404" spans="7:7" x14ac:dyDescent="0.25">
      <c r="G404" s="10"/>
    </row>
    <row r="405" spans="7:7" x14ac:dyDescent="0.25">
      <c r="G405" s="10"/>
    </row>
    <row r="406" spans="7:7" x14ac:dyDescent="0.25">
      <c r="G406" s="10"/>
    </row>
    <row r="407" spans="7:7" x14ac:dyDescent="0.25">
      <c r="G407" s="10"/>
    </row>
    <row r="408" spans="7:7" x14ac:dyDescent="0.25">
      <c r="G408" s="10"/>
    </row>
    <row r="409" spans="7:7" x14ac:dyDescent="0.25">
      <c r="G409" s="10"/>
    </row>
    <row r="410" spans="7:7" x14ac:dyDescent="0.25">
      <c r="G410" s="10"/>
    </row>
    <row r="411" spans="7:7" x14ac:dyDescent="0.25">
      <c r="G411" s="10"/>
    </row>
    <row r="412" spans="7:7" x14ac:dyDescent="0.25">
      <c r="G412" s="10"/>
    </row>
    <row r="413" spans="7:7" x14ac:dyDescent="0.25">
      <c r="G413" s="10"/>
    </row>
    <row r="414" spans="7:7" x14ac:dyDescent="0.25">
      <c r="G414" s="10"/>
    </row>
    <row r="415" spans="7:7" x14ac:dyDescent="0.25">
      <c r="G415" s="10"/>
    </row>
    <row r="416" spans="7:7" x14ac:dyDescent="0.25">
      <c r="G416" s="10"/>
    </row>
    <row r="417" spans="7:7" x14ac:dyDescent="0.25">
      <c r="G417" s="10"/>
    </row>
    <row r="418" spans="7:7" x14ac:dyDescent="0.25">
      <c r="G418" s="10"/>
    </row>
    <row r="419" spans="7:7" x14ac:dyDescent="0.25">
      <c r="G419" s="10"/>
    </row>
    <row r="420" spans="7:7" x14ac:dyDescent="0.25">
      <c r="G420" s="10"/>
    </row>
    <row r="421" spans="7:7" x14ac:dyDescent="0.25">
      <c r="G421" s="10"/>
    </row>
    <row r="422" spans="7:7" x14ac:dyDescent="0.25">
      <c r="G422" s="10"/>
    </row>
    <row r="423" spans="7:7" x14ac:dyDescent="0.25">
      <c r="G423" s="10"/>
    </row>
    <row r="424" spans="7:7" x14ac:dyDescent="0.25">
      <c r="G424" s="10"/>
    </row>
    <row r="425" spans="7:7" x14ac:dyDescent="0.25">
      <c r="G425" s="10"/>
    </row>
    <row r="426" spans="7:7" x14ac:dyDescent="0.25">
      <c r="G426" s="10"/>
    </row>
    <row r="427" spans="7:7" x14ac:dyDescent="0.25">
      <c r="G427" s="10"/>
    </row>
    <row r="428" spans="7:7" x14ac:dyDescent="0.25">
      <c r="G428" s="10"/>
    </row>
    <row r="429" spans="7:7" x14ac:dyDescent="0.25">
      <c r="G429" s="10"/>
    </row>
    <row r="430" spans="7:7" x14ac:dyDescent="0.25">
      <c r="G430" s="10"/>
    </row>
    <row r="431" spans="7:7" x14ac:dyDescent="0.25">
      <c r="G431" s="10"/>
    </row>
    <row r="432" spans="7:7" x14ac:dyDescent="0.25">
      <c r="G432" s="10"/>
    </row>
    <row r="433" spans="7:7" x14ac:dyDescent="0.25">
      <c r="G433" s="10"/>
    </row>
  </sheetData>
  <mergeCells count="3">
    <mergeCell ref="A20:B20"/>
    <mergeCell ref="A22:A23"/>
    <mergeCell ref="E22:E23"/>
  </mergeCells>
  <pageMargins left="0.70866141732283472" right="0.70866141732283472" top="0.78740157480314965" bottom="0.78740157480314965" header="0.31496062992125984" footer="0.31496062992125984"/>
  <pageSetup paperSize="8" scale="31"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tabSelected="1" zoomScale="80" zoomScaleNormal="80" workbookViewId="0">
      <selection activeCell="G21" sqref="G21"/>
    </sheetView>
  </sheetViews>
  <sheetFormatPr defaultColWidth="9.140625" defaultRowHeight="15" x14ac:dyDescent="0.25"/>
  <cols>
    <col min="1" max="1" width="14" customWidth="1"/>
    <col min="2" max="2" width="3.5703125" bestFit="1" customWidth="1"/>
    <col min="3" max="3" width="62" bestFit="1" customWidth="1"/>
    <col min="4" max="4" width="15.140625" style="38" customWidth="1"/>
    <col min="5" max="5" width="13.28515625" style="38" customWidth="1"/>
    <col min="6" max="6" width="10.140625" hidden="1" customWidth="1"/>
    <col min="7" max="7" width="16.28515625" style="38" customWidth="1"/>
    <col min="8" max="8" width="73" customWidth="1"/>
    <col min="9" max="9" width="10.140625" bestFit="1" customWidth="1"/>
  </cols>
  <sheetData>
    <row r="1" spans="1:8" x14ac:dyDescent="0.25">
      <c r="A1" s="4" t="s">
        <v>37</v>
      </c>
      <c r="C1" s="4"/>
      <c r="D1" s="4"/>
      <c r="E1" s="4"/>
    </row>
    <row r="2" spans="1:8" ht="31.5" x14ac:dyDescent="0.5">
      <c r="A2" s="1" t="s">
        <v>36</v>
      </c>
    </row>
    <row r="3" spans="1:8" s="2" customFormat="1" ht="15" customHeight="1" thickBot="1" x14ac:dyDescent="0.3">
      <c r="A3" s="106"/>
    </row>
    <row r="4" spans="1:8" s="2" customFormat="1" ht="45.75" thickBot="1" x14ac:dyDescent="0.35">
      <c r="A4" s="14" t="s">
        <v>85</v>
      </c>
      <c r="B4" s="91"/>
      <c r="C4" s="15" t="s">
        <v>1</v>
      </c>
      <c r="D4" s="92" t="s">
        <v>86</v>
      </c>
      <c r="E4" s="92" t="s">
        <v>87</v>
      </c>
      <c r="F4" s="92" t="s">
        <v>88</v>
      </c>
      <c r="G4" s="107" t="s">
        <v>84</v>
      </c>
      <c r="H4" s="16" t="s">
        <v>0</v>
      </c>
    </row>
    <row r="5" spans="1:8" s="2" customFormat="1" ht="60" x14ac:dyDescent="0.25">
      <c r="A5" s="151">
        <v>3911</v>
      </c>
      <c r="B5" s="112" t="s">
        <v>2</v>
      </c>
      <c r="C5" s="113" t="s">
        <v>25</v>
      </c>
      <c r="D5" s="114">
        <v>237</v>
      </c>
      <c r="E5" s="115">
        <v>237</v>
      </c>
      <c r="F5" s="115">
        <v>0</v>
      </c>
      <c r="G5" s="116">
        <v>0</v>
      </c>
      <c r="H5" s="70" t="s">
        <v>89</v>
      </c>
    </row>
    <row r="6" spans="1:8" s="2" customFormat="1" ht="30" x14ac:dyDescent="0.25">
      <c r="A6" s="152"/>
      <c r="B6" s="117" t="s">
        <v>3</v>
      </c>
      <c r="C6" s="118" t="s">
        <v>90</v>
      </c>
      <c r="D6" s="119">
        <v>60</v>
      </c>
      <c r="E6" s="118">
        <v>60</v>
      </c>
      <c r="F6" s="118">
        <v>0</v>
      </c>
      <c r="G6" s="120">
        <v>54</v>
      </c>
      <c r="H6" s="17" t="s">
        <v>91</v>
      </c>
    </row>
    <row r="7" spans="1:8" s="2" customFormat="1" ht="30" x14ac:dyDescent="0.25">
      <c r="A7" s="152"/>
      <c r="B7" s="117" t="s">
        <v>4</v>
      </c>
      <c r="C7" s="118" t="s">
        <v>92</v>
      </c>
      <c r="D7" s="119">
        <v>182</v>
      </c>
      <c r="E7" s="118">
        <v>182</v>
      </c>
      <c r="F7" s="118">
        <v>0</v>
      </c>
      <c r="G7" s="120">
        <v>70</v>
      </c>
      <c r="H7" s="17" t="s">
        <v>134</v>
      </c>
    </row>
    <row r="8" spans="1:8" s="2" customFormat="1" ht="45" x14ac:dyDescent="0.25">
      <c r="A8" s="153"/>
      <c r="B8" s="117" t="s">
        <v>5</v>
      </c>
      <c r="C8" s="118" t="s">
        <v>93</v>
      </c>
      <c r="D8" s="119">
        <v>726</v>
      </c>
      <c r="E8" s="118">
        <v>726</v>
      </c>
      <c r="F8" s="118">
        <v>0</v>
      </c>
      <c r="G8" s="120">
        <v>0</v>
      </c>
      <c r="H8" s="17" t="s">
        <v>135</v>
      </c>
    </row>
    <row r="9" spans="1:8" s="2" customFormat="1" ht="45" x14ac:dyDescent="0.25">
      <c r="A9" s="154">
        <v>3912</v>
      </c>
      <c r="B9" s="93" t="s">
        <v>6</v>
      </c>
      <c r="C9" s="94" t="s">
        <v>26</v>
      </c>
      <c r="D9" s="95">
        <v>811</v>
      </c>
      <c r="E9" s="94">
        <v>811</v>
      </c>
      <c r="F9" s="94">
        <v>0</v>
      </c>
      <c r="G9" s="108">
        <v>0</v>
      </c>
      <c r="H9" s="40" t="s">
        <v>94</v>
      </c>
    </row>
    <row r="10" spans="1:8" s="2" customFormat="1" ht="45" x14ac:dyDescent="0.25">
      <c r="A10" s="154"/>
      <c r="B10" s="93" t="s">
        <v>7</v>
      </c>
      <c r="C10" s="94" t="s">
        <v>26</v>
      </c>
      <c r="D10" s="95">
        <v>1360</v>
      </c>
      <c r="E10" s="94">
        <v>1360</v>
      </c>
      <c r="F10" s="94">
        <v>0</v>
      </c>
      <c r="G10" s="108">
        <v>0</v>
      </c>
      <c r="H10" s="40" t="s">
        <v>95</v>
      </c>
    </row>
    <row r="11" spans="1:8" s="9" customFormat="1" ht="45" x14ac:dyDescent="0.25">
      <c r="A11" s="154"/>
      <c r="B11" s="93" t="s">
        <v>8</v>
      </c>
      <c r="C11" s="94" t="s">
        <v>29</v>
      </c>
      <c r="D11" s="95">
        <v>9000</v>
      </c>
      <c r="E11" s="94">
        <v>5</v>
      </c>
      <c r="F11" s="95">
        <v>8995</v>
      </c>
      <c r="G11" s="109">
        <v>0</v>
      </c>
      <c r="H11" s="40" t="s">
        <v>96</v>
      </c>
    </row>
    <row r="12" spans="1:8" s="2" customFormat="1" ht="30" x14ac:dyDescent="0.25">
      <c r="A12" s="154"/>
      <c r="B12" s="93" t="s">
        <v>9</v>
      </c>
      <c r="C12" s="94" t="s">
        <v>97</v>
      </c>
      <c r="D12" s="95">
        <v>65</v>
      </c>
      <c r="E12" s="94">
        <v>65</v>
      </c>
      <c r="F12" s="94">
        <v>0</v>
      </c>
      <c r="G12" s="108">
        <v>51</v>
      </c>
      <c r="H12" s="40" t="s">
        <v>98</v>
      </c>
    </row>
    <row r="13" spans="1:8" s="9" customFormat="1" ht="30" x14ac:dyDescent="0.25">
      <c r="A13" s="154"/>
      <c r="B13" s="93" t="s">
        <v>10</v>
      </c>
      <c r="C13" s="94" t="s">
        <v>99</v>
      </c>
      <c r="D13" s="95">
        <v>100</v>
      </c>
      <c r="E13" s="94">
        <v>100</v>
      </c>
      <c r="F13" s="94">
        <v>0</v>
      </c>
      <c r="G13" s="108">
        <v>0</v>
      </c>
      <c r="H13" s="40" t="s">
        <v>100</v>
      </c>
    </row>
    <row r="14" spans="1:8" s="2" customFormat="1" ht="30" x14ac:dyDescent="0.25">
      <c r="A14" s="154"/>
      <c r="B14" s="96" t="s">
        <v>52</v>
      </c>
      <c r="C14" s="94" t="s">
        <v>101</v>
      </c>
      <c r="D14" s="95">
        <v>450</v>
      </c>
      <c r="E14" s="94">
        <v>450</v>
      </c>
      <c r="F14" s="94">
        <v>0</v>
      </c>
      <c r="G14" s="108">
        <v>0</v>
      </c>
      <c r="H14" s="40" t="s">
        <v>102</v>
      </c>
    </row>
    <row r="15" spans="1:8" s="9" customFormat="1" ht="30" x14ac:dyDescent="0.25">
      <c r="A15" s="155">
        <v>3913</v>
      </c>
      <c r="B15" s="96" t="s">
        <v>13</v>
      </c>
      <c r="C15" s="41" t="s">
        <v>103</v>
      </c>
      <c r="D15" s="39">
        <v>1186</v>
      </c>
      <c r="E15" s="39">
        <v>1186</v>
      </c>
      <c r="F15" s="39">
        <v>0</v>
      </c>
      <c r="G15" s="110">
        <v>0</v>
      </c>
      <c r="H15" s="40" t="s">
        <v>104</v>
      </c>
    </row>
    <row r="16" spans="1:8" s="2" customFormat="1" x14ac:dyDescent="0.25">
      <c r="A16" s="156"/>
      <c r="B16" s="96" t="s">
        <v>14</v>
      </c>
      <c r="C16" s="41" t="s">
        <v>105</v>
      </c>
      <c r="D16" s="39">
        <v>148</v>
      </c>
      <c r="E16" s="39">
        <v>148</v>
      </c>
      <c r="F16" s="39">
        <v>0</v>
      </c>
      <c r="G16" s="110">
        <v>0</v>
      </c>
      <c r="H16" s="40"/>
    </row>
    <row r="17" spans="1:8" s="9" customFormat="1" x14ac:dyDescent="0.25">
      <c r="A17" s="155" t="s">
        <v>106</v>
      </c>
      <c r="B17" s="97" t="s">
        <v>15</v>
      </c>
      <c r="C17" s="41" t="s">
        <v>107</v>
      </c>
      <c r="D17" s="39">
        <v>140</v>
      </c>
      <c r="E17" s="39">
        <v>140</v>
      </c>
      <c r="F17" s="39">
        <v>0</v>
      </c>
      <c r="G17" s="110">
        <v>0</v>
      </c>
      <c r="H17" s="40" t="s">
        <v>111</v>
      </c>
    </row>
    <row r="18" spans="1:8" s="2" customFormat="1" x14ac:dyDescent="0.25">
      <c r="A18" s="157"/>
      <c r="B18" s="97" t="s">
        <v>16</v>
      </c>
      <c r="C18" s="41" t="s">
        <v>108</v>
      </c>
      <c r="D18" s="39">
        <v>150</v>
      </c>
      <c r="E18" s="39">
        <v>150</v>
      </c>
      <c r="F18" s="39">
        <v>0</v>
      </c>
      <c r="G18" s="110">
        <v>0</v>
      </c>
      <c r="H18" s="40" t="s">
        <v>111</v>
      </c>
    </row>
    <row r="19" spans="1:8" s="9" customFormat="1" ht="15" customHeight="1" thickBot="1" x14ac:dyDescent="0.3">
      <c r="A19" s="158"/>
      <c r="B19" s="98" t="s">
        <v>21</v>
      </c>
      <c r="C19" s="43" t="s">
        <v>109</v>
      </c>
      <c r="D19" s="44">
        <v>170</v>
      </c>
      <c r="E19" s="44">
        <v>170</v>
      </c>
      <c r="F19" s="44">
        <v>0</v>
      </c>
      <c r="G19" s="111">
        <v>121</v>
      </c>
      <c r="H19" s="45" t="s">
        <v>110</v>
      </c>
    </row>
    <row r="20" spans="1:8" s="9" customFormat="1" ht="15" customHeight="1" thickBot="1" x14ac:dyDescent="0.3">
      <c r="A20" s="141">
        <v>3907</v>
      </c>
      <c r="B20" s="98"/>
      <c r="C20" s="142" t="s">
        <v>138</v>
      </c>
      <c r="D20" s="44"/>
      <c r="E20" s="44"/>
      <c r="F20" s="44"/>
      <c r="G20" s="111">
        <v>63</v>
      </c>
      <c r="H20" s="143" t="s">
        <v>139</v>
      </c>
    </row>
    <row r="21" spans="1:8" s="9" customFormat="1" ht="21.75" thickBot="1" x14ac:dyDescent="0.3">
      <c r="A21" s="78" t="s">
        <v>11</v>
      </c>
      <c r="B21" s="99"/>
      <c r="C21" s="79"/>
      <c r="D21" s="100">
        <v>14325</v>
      </c>
      <c r="E21" s="100">
        <f>SUM(E5:E20)</f>
        <v>5790</v>
      </c>
      <c r="F21" s="100">
        <f t="shared" ref="F21:G21" si="0">SUM(F5:F20)</f>
        <v>8995</v>
      </c>
      <c r="G21" s="100">
        <f t="shared" si="0"/>
        <v>359</v>
      </c>
      <c r="H21" s="101"/>
    </row>
    <row r="22" spans="1:8" s="11" customFormat="1" ht="15" customHeight="1" x14ac:dyDescent="0.25">
      <c r="A22" s="9"/>
      <c r="B22" s="9"/>
      <c r="C22" s="103"/>
      <c r="D22" s="103"/>
      <c r="E22" s="103"/>
    </row>
    <row r="23" spans="1:8" s="2" customFormat="1" ht="15" customHeight="1" x14ac:dyDescent="0.25">
      <c r="A23" s="12"/>
      <c r="B23" s="102"/>
      <c r="C23" s="104"/>
      <c r="D23" s="104"/>
      <c r="E23" s="104"/>
    </row>
    <row r="24" spans="1:8" s="2" customFormat="1" ht="15" customHeight="1" x14ac:dyDescent="0.25">
      <c r="A24" s="9"/>
      <c r="B24" s="9"/>
      <c r="C24" s="103"/>
      <c r="D24" s="103"/>
      <c r="E24" s="103"/>
    </row>
    <row r="25" spans="1:8" s="2" customFormat="1" ht="15" customHeight="1" x14ac:dyDescent="0.25">
      <c r="A25" s="105"/>
      <c r="B25" s="46"/>
    </row>
    <row r="26" spans="1:8" s="2" customFormat="1" ht="15" customHeight="1" x14ac:dyDescent="0.25">
      <c r="A26" s="9"/>
      <c r="B26" s="9"/>
      <c r="C26" s="103"/>
      <c r="D26" s="103"/>
      <c r="E26" s="103"/>
    </row>
    <row r="27" spans="1:8" s="2" customFormat="1" ht="15" customHeight="1" x14ac:dyDescent="0.25"/>
    <row r="28" spans="1:8" s="2" customFormat="1" ht="15" customHeight="1" x14ac:dyDescent="0.25"/>
    <row r="29" spans="1:8" s="2" customFormat="1" ht="15" customHeight="1" x14ac:dyDescent="0.25"/>
    <row r="30" spans="1:8" s="2" customFormat="1" ht="15" customHeight="1" x14ac:dyDescent="0.25"/>
    <row r="31" spans="1:8" s="2" customFormat="1" ht="15" customHeight="1" x14ac:dyDescent="0.25"/>
    <row r="32" spans="1:8" s="2" customFormat="1" ht="15" customHeight="1" x14ac:dyDescent="0.25"/>
    <row r="33" s="2" customFormat="1" ht="15" customHeight="1" x14ac:dyDescent="0.25"/>
    <row r="34" s="2" customFormat="1" ht="15" customHeight="1" x14ac:dyDescent="0.25"/>
    <row r="35" s="2" customFormat="1" ht="15" customHeight="1" x14ac:dyDescent="0.25"/>
    <row r="36" s="2" customFormat="1" ht="15" customHeight="1" x14ac:dyDescent="0.25"/>
    <row r="37" s="2" customFormat="1" ht="15" customHeight="1" x14ac:dyDescent="0.25"/>
    <row r="38" s="2" customFormat="1" ht="15" customHeight="1" x14ac:dyDescent="0.25"/>
    <row r="39" s="2" customFormat="1" ht="15" customHeight="1" x14ac:dyDescent="0.25"/>
    <row r="40" s="2" customFormat="1" ht="15" customHeight="1" x14ac:dyDescent="0.25"/>
    <row r="41" s="2" customFormat="1" x14ac:dyDescent="0.25"/>
    <row r="42" s="2" customFormat="1" x14ac:dyDescent="0.25"/>
    <row r="43" s="2" customFormat="1" x14ac:dyDescent="0.25"/>
    <row r="44" s="2" customFormat="1" x14ac:dyDescent="0.25"/>
    <row r="45" s="2" customFormat="1" x14ac:dyDescent="0.25"/>
    <row r="46" s="2" customFormat="1" x14ac:dyDescent="0.25"/>
    <row r="47" s="2" customFormat="1" x14ac:dyDescent="0.25"/>
  </sheetData>
  <mergeCells count="4">
    <mergeCell ref="A5:A8"/>
    <mergeCell ref="A9:A14"/>
    <mergeCell ref="A15:A16"/>
    <mergeCell ref="A17:A19"/>
  </mergeCells>
  <pageMargins left="0.70866141732283472" right="0.70866141732283472" top="0.74803149606299213" bottom="0.74803149606299213" header="0.31496062992125984" footer="0.31496062992125984"/>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3900_1 Fakulta - budovy</vt:lpstr>
      <vt:lpstr>3900_2 Fakulta - vybavení</vt:lpstr>
      <vt:lpstr>'3900_1 Fakulta - budovy'!Oblast_tisku</vt:lpstr>
      <vt:lpstr>'3900_2 Fakulta - vybavení'!Oblast_tisku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Jana Zimová</dc:creator>
  <cp:lastModifiedBy>Ing. Lenka Káňová</cp:lastModifiedBy>
  <cp:lastPrinted>2020-10-13T06:51:38Z</cp:lastPrinted>
  <dcterms:created xsi:type="dcterms:W3CDTF">2018-01-29T20:12:17Z</dcterms:created>
  <dcterms:modified xsi:type="dcterms:W3CDTF">2020-10-16T13:15:16Z</dcterms:modified>
</cp:coreProperties>
</file>