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Home\kanoval\záloha\TAJEMNÍK\Rozpočty\2020\PŘF\Zprávy o hospodaření\Průběžná zpráva o hospodaření 31.8.2020\FINAL\"/>
    </mc:Choice>
  </mc:AlternateContent>
  <bookViews>
    <workbookView xWindow="0" yWindow="0" windowWidth="28800" windowHeight="12000"/>
  </bookViews>
  <sheets>
    <sheet name="List1" sheetId="1" r:id="rId1"/>
  </sheets>
  <definedNames>
    <definedName name="_xlnm.Print_Area" localSheetId="0">List1!$C$3:$X$17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G30" i="1"/>
  <c r="H28" i="1"/>
  <c r="G28" i="1"/>
  <c r="F28" i="1"/>
  <c r="E28" i="1"/>
  <c r="G27" i="1"/>
  <c r="G26" i="1"/>
  <c r="F26" i="1"/>
  <c r="E26" i="1"/>
  <c r="I25" i="1"/>
  <c r="H25" i="1"/>
  <c r="G25" i="1"/>
  <c r="F25" i="1"/>
  <c r="E25" i="1"/>
  <c r="I24" i="1"/>
  <c r="H24" i="1"/>
  <c r="G24" i="1"/>
  <c r="F24" i="1"/>
  <c r="E24" i="1"/>
  <c r="I28" i="1" l="1"/>
  <c r="I26" i="1"/>
  <c r="J16" i="1" l="1"/>
  <c r="F27" i="1" s="1"/>
  <c r="F30" i="1" l="1"/>
  <c r="I16" i="1"/>
  <c r="E27" i="1" s="1"/>
  <c r="E30" i="1" s="1"/>
  <c r="W17" i="1" l="1"/>
  <c r="S17" i="1"/>
  <c r="O17" i="1"/>
  <c r="K17" i="1"/>
  <c r="G17" i="1"/>
  <c r="G16" i="1" l="1"/>
  <c r="H16" i="1"/>
  <c r="L16" i="1"/>
  <c r="N16" i="1"/>
  <c r="O16" i="1"/>
  <c r="P16" i="1"/>
  <c r="Q16" i="1"/>
  <c r="R16" i="1"/>
  <c r="S16" i="1"/>
  <c r="T16" i="1"/>
  <c r="U16" i="1"/>
  <c r="V16" i="1"/>
  <c r="W16" i="1"/>
  <c r="X16" i="1"/>
  <c r="E16" i="1"/>
  <c r="F16" i="1"/>
  <c r="L17" i="1" l="1"/>
  <c r="H27" i="1"/>
  <c r="X17" i="1"/>
  <c r="T17" i="1"/>
  <c r="P17" i="1"/>
  <c r="H17" i="1"/>
  <c r="H30" i="1" l="1"/>
  <c r="I27" i="1"/>
  <c r="I30" i="1" s="1"/>
</calcChain>
</file>

<file path=xl/comments1.xml><?xml version="1.0" encoding="utf-8"?>
<comments xmlns="http://schemas.openxmlformats.org/spreadsheetml/2006/main">
  <authors>
    <author>Ing. Lenka Káňová</author>
  </authors>
  <commentList>
    <comment ref="J15" authorId="0" shapeId="0">
      <text>
        <r>
          <rPr>
            <b/>
            <sz val="9"/>
            <color indexed="81"/>
            <rFont val="Tahoma"/>
            <charset val="1"/>
          </rPr>
          <t>Ing. Lenka Káňová:</t>
        </r>
        <r>
          <rPr>
            <sz val="9"/>
            <color indexed="81"/>
            <rFont val="Tahoma"/>
            <charset val="1"/>
          </rPr>
          <t xml:space="preserve">
Exponát Nano ve zdravotnictví 
- investice 121 tis. Kč
</t>
        </r>
      </text>
    </comment>
  </commentList>
</comments>
</file>

<file path=xl/sharedStrings.xml><?xml version="1.0" encoding="utf-8"?>
<sst xmlns="http://schemas.openxmlformats.org/spreadsheetml/2006/main" count="46" uniqueCount="30">
  <si>
    <t>Plán - provozní prostředky CP</t>
  </si>
  <si>
    <t>Středisko/SPP</t>
  </si>
  <si>
    <t>Název</t>
  </si>
  <si>
    <t>Náklady plán</t>
  </si>
  <si>
    <t>Výnosy plán</t>
  </si>
  <si>
    <t>Provoz CP (běžný provoz, vzdělávání)</t>
  </si>
  <si>
    <t>Provoz CP (repre, vnitrovýnosy - "nájmy")</t>
  </si>
  <si>
    <t>Výjezdní balíčky</t>
  </si>
  <si>
    <t>Kroužky a tábory</t>
  </si>
  <si>
    <t>Pronájmy prostor externí</t>
  </si>
  <si>
    <t>Prodej zboží</t>
  </si>
  <si>
    <t>Pronájem techniky a mobiliáře</t>
  </si>
  <si>
    <t>Projekt Tvorba značky</t>
  </si>
  <si>
    <t>Plán a čerpání celkem</t>
  </si>
  <si>
    <t>Provozní náklady budovy včetně energií jsou zahrnuty do plánovaných nákladů správy budov.</t>
  </si>
  <si>
    <t>Skutečnost 31.8.</t>
  </si>
  <si>
    <t>Provoz expozic (včetně SPP 993100331 - Pořízení exponátů)</t>
  </si>
  <si>
    <t>Náklady plán*</t>
  </si>
  <si>
    <t>Výnosy plán*</t>
  </si>
  <si>
    <t>Výsledek plán</t>
  </si>
  <si>
    <t>Výsledek skutečnost</t>
  </si>
  <si>
    <t>Příloha č. 4 Přehled hospodaření PP 31. 8. 2020 (tis. Kč)</t>
  </si>
  <si>
    <t>Plán hospodaření Centra popularizace na rok 2020 a průběžné hospodaření k 31.8.2020</t>
  </si>
  <si>
    <t>Zdroj</t>
  </si>
  <si>
    <t>Náklady plán 2020</t>
  </si>
  <si>
    <t>Náklady skutečnost 
   k 31.8.2020</t>
  </si>
  <si>
    <t>Výnosy plán 2020</t>
  </si>
  <si>
    <t>Výnosy  skutečnost             k 31.8.2020</t>
  </si>
  <si>
    <t>čerpání v %</t>
  </si>
  <si>
    <t>HV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</si>
</sst>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_-* #,##0\ _K_č_-;\-* #,##0\ _K_č_-;_-* &quot;-&quot;??\ _K_č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20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0"/>
      <color indexed="8"/>
      <name val="Helvetica"/>
    </font>
    <font>
      <sz val="14"/>
      <color theme="1"/>
      <name val="Calibri"/>
      <family val="2"/>
      <charset val="238"/>
      <scheme val="minor"/>
    </font>
    <font>
      <sz val="14"/>
      <color rgb="FFFF0000"/>
      <name val="Calibri"/>
      <family val="2"/>
      <scheme val="minor"/>
    </font>
    <font>
      <b/>
      <sz val="14"/>
      <color rgb="FFFF0000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2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9" fillId="0" borderId="0" applyNumberFormat="0" applyFill="0" applyBorder="0" applyProtection="0">
      <alignment vertical="top" wrapText="1"/>
    </xf>
    <xf numFmtId="0" fontId="1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5">
    <xf numFmtId="0" fontId="0" fillId="0" borderId="0" xfId="0"/>
    <xf numFmtId="0" fontId="1" fillId="0" borderId="0" xfId="0" applyFont="1"/>
    <xf numFmtId="16" fontId="8" fillId="0" borderId="0" xfId="0" applyNumberFormat="1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4" fillId="3" borderId="0" xfId="0" applyFont="1" applyFill="1"/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13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left" vertical="top" wrapText="1"/>
    </xf>
    <xf numFmtId="0" fontId="3" fillId="5" borderId="17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10" xfId="0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4" fontId="3" fillId="0" borderId="11" xfId="0" applyNumberFormat="1" applyFont="1" applyBorder="1" applyAlignment="1">
      <alignment vertical="center"/>
    </xf>
    <xf numFmtId="0" fontId="0" fillId="0" borderId="11" xfId="0" applyBorder="1" applyAlignment="1">
      <alignment vertical="center"/>
    </xf>
    <xf numFmtId="0" fontId="3" fillId="0" borderId="0" xfId="0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3" fillId="0" borderId="17" xfId="0" applyFont="1" applyBorder="1" applyAlignment="1">
      <alignment horizontal="center" vertical="center"/>
    </xf>
    <xf numFmtId="0" fontId="5" fillId="2" borderId="12" xfId="0" applyFont="1" applyFill="1" applyBorder="1" applyAlignment="1">
      <alignment vertical="center"/>
    </xf>
    <xf numFmtId="0" fontId="5" fillId="2" borderId="14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vertical="center" wrapText="1"/>
    </xf>
    <xf numFmtId="0" fontId="3" fillId="3" borderId="17" xfId="0" applyFont="1" applyFill="1" applyBorder="1" applyAlignment="1">
      <alignment vertical="center"/>
    </xf>
    <xf numFmtId="0" fontId="3" fillId="4" borderId="5" xfId="0" applyFont="1" applyFill="1" applyBorder="1" applyAlignment="1">
      <alignment horizontal="center" vertical="center"/>
    </xf>
    <xf numFmtId="3" fontId="3" fillId="0" borderId="10" xfId="0" applyNumberFormat="1" applyFont="1" applyBorder="1" applyAlignment="1">
      <alignment vertical="center"/>
    </xf>
    <xf numFmtId="3" fontId="12" fillId="0" borderId="20" xfId="0" applyNumberFormat="1" applyFont="1" applyBorder="1" applyAlignment="1">
      <alignment vertical="center"/>
    </xf>
    <xf numFmtId="0" fontId="3" fillId="5" borderId="19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12" fillId="0" borderId="7" xfId="0" applyFont="1" applyBorder="1" applyAlignment="1">
      <alignment vertical="center"/>
    </xf>
    <xf numFmtId="3" fontId="5" fillId="2" borderId="1" xfId="0" applyNumberFormat="1" applyFont="1" applyFill="1" applyBorder="1" applyAlignment="1">
      <alignment horizontal="right" vertical="center"/>
    </xf>
    <xf numFmtId="3" fontId="5" fillId="5" borderId="15" xfId="0" applyNumberFormat="1" applyFont="1" applyFill="1" applyBorder="1" applyAlignment="1">
      <alignment horizontal="right" vertical="center"/>
    </xf>
    <xf numFmtId="3" fontId="3" fillId="5" borderId="6" xfId="0" applyNumberFormat="1" applyFont="1" applyFill="1" applyBorder="1" applyAlignment="1">
      <alignment horizontal="right" vertical="center"/>
    </xf>
    <xf numFmtId="3" fontId="12" fillId="5" borderId="7" xfId="0" applyNumberFormat="1" applyFont="1" applyFill="1" applyBorder="1" applyAlignment="1">
      <alignment horizontal="right" vertical="center"/>
    </xf>
    <xf numFmtId="3" fontId="5" fillId="5" borderId="3" xfId="0" applyNumberFormat="1" applyFont="1" applyFill="1" applyBorder="1" applyAlignment="1">
      <alignment horizontal="right" vertical="center"/>
    </xf>
    <xf numFmtId="3" fontId="11" fillId="5" borderId="3" xfId="0" applyNumberFormat="1" applyFont="1" applyFill="1" applyBorder="1" applyAlignment="1">
      <alignment horizontal="right" vertical="center"/>
    </xf>
    <xf numFmtId="3" fontId="5" fillId="2" borderId="9" xfId="0" applyNumberFormat="1" applyFont="1" applyFill="1" applyBorder="1" applyAlignment="1">
      <alignment horizontal="right" vertical="center"/>
    </xf>
    <xf numFmtId="3" fontId="5" fillId="2" borderId="4" xfId="0" applyNumberFormat="1" applyFont="1" applyFill="1" applyBorder="1" applyAlignment="1">
      <alignment horizontal="right" vertical="center"/>
    </xf>
    <xf numFmtId="3" fontId="5" fillId="5" borderId="16" xfId="0" applyNumberFormat="1" applyFont="1" applyFill="1" applyBorder="1" applyAlignment="1">
      <alignment horizontal="right" vertical="center"/>
    </xf>
    <xf numFmtId="165" fontId="5" fillId="4" borderId="8" xfId="1" applyNumberFormat="1" applyFont="1" applyFill="1" applyBorder="1" applyAlignment="1">
      <alignment horizontal="center" vertical="center"/>
    </xf>
    <xf numFmtId="165" fontId="11" fillId="5" borderId="9" xfId="1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3" fontId="11" fillId="5" borderId="15" xfId="0" applyNumberFormat="1" applyFont="1" applyFill="1" applyBorder="1" applyAlignment="1">
      <alignment horizontal="center" vertical="center"/>
    </xf>
    <xf numFmtId="165" fontId="5" fillId="5" borderId="9" xfId="1" applyNumberFormat="1" applyFont="1" applyFill="1" applyBorder="1" applyAlignment="1">
      <alignment horizontal="center" vertical="center"/>
    </xf>
    <xf numFmtId="3" fontId="5" fillId="5" borderId="3" xfId="0" applyNumberFormat="1" applyFont="1" applyFill="1" applyBorder="1" applyAlignment="1">
      <alignment horizontal="center" vertical="center"/>
    </xf>
    <xf numFmtId="3" fontId="5" fillId="4" borderId="2" xfId="0" applyNumberFormat="1" applyFont="1" applyFill="1" applyBorder="1" applyAlignment="1">
      <alignment horizontal="center" vertical="center"/>
    </xf>
    <xf numFmtId="3" fontId="5" fillId="5" borderId="1" xfId="0" applyNumberFormat="1" applyFont="1" applyFill="1" applyBorder="1" applyAlignment="1">
      <alignment horizontal="center" vertical="center"/>
    </xf>
    <xf numFmtId="3" fontId="5" fillId="5" borderId="14" xfId="0" applyNumberFormat="1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/>
    </xf>
    <xf numFmtId="3" fontId="5" fillId="5" borderId="21" xfId="0" applyNumberFormat="1" applyFont="1" applyFill="1" applyBorder="1" applyAlignment="1">
      <alignment horizontal="center" vertical="center"/>
    </xf>
    <xf numFmtId="3" fontId="5" fillId="4" borderId="8" xfId="0" applyNumberFormat="1" applyFont="1" applyFill="1" applyBorder="1" applyAlignment="1">
      <alignment horizontal="center" vertical="center"/>
    </xf>
    <xf numFmtId="3" fontId="5" fillId="5" borderId="12" xfId="0" applyNumberFormat="1" applyFont="1" applyFill="1" applyBorder="1" applyAlignment="1">
      <alignment horizontal="center" vertical="center"/>
    </xf>
    <xf numFmtId="3" fontId="5" fillId="2" borderId="12" xfId="0" applyNumberFormat="1" applyFont="1" applyFill="1" applyBorder="1" applyAlignment="1">
      <alignment horizontal="center" vertical="center"/>
    </xf>
    <xf numFmtId="3" fontId="5" fillId="5" borderId="15" xfId="0" applyNumberFormat="1" applyFont="1" applyFill="1" applyBorder="1" applyAlignment="1">
      <alignment horizontal="center" vertical="center"/>
    </xf>
    <xf numFmtId="3" fontId="11" fillId="5" borderId="3" xfId="0" applyNumberFormat="1" applyFont="1" applyFill="1" applyBorder="1" applyAlignment="1">
      <alignment horizontal="center" vertical="center"/>
    </xf>
    <xf numFmtId="3" fontId="5" fillId="5" borderId="22" xfId="0" applyNumberFormat="1" applyFont="1" applyFill="1" applyBorder="1" applyAlignment="1">
      <alignment horizontal="center" vertical="center"/>
    </xf>
    <xf numFmtId="3" fontId="5" fillId="2" borderId="14" xfId="0" applyNumberFormat="1" applyFont="1" applyFill="1" applyBorder="1" applyAlignment="1">
      <alignment horizontal="center" vertical="center"/>
    </xf>
    <xf numFmtId="3" fontId="5" fillId="5" borderId="23" xfId="0" applyNumberFormat="1" applyFont="1" applyFill="1" applyBorder="1" applyAlignment="1">
      <alignment horizontal="center" vertical="center"/>
    </xf>
    <xf numFmtId="3" fontId="3" fillId="5" borderId="5" xfId="0" applyNumberFormat="1" applyFont="1" applyFill="1" applyBorder="1" applyAlignment="1">
      <alignment horizontal="center" vertical="center"/>
    </xf>
    <xf numFmtId="3" fontId="12" fillId="5" borderId="6" xfId="0" applyNumberFormat="1" applyFont="1" applyFill="1" applyBorder="1" applyAlignment="1">
      <alignment horizontal="center" vertical="center"/>
    </xf>
    <xf numFmtId="3" fontId="3" fillId="5" borderId="6" xfId="0" applyNumberFormat="1" applyFont="1" applyFill="1" applyBorder="1" applyAlignment="1">
      <alignment horizontal="center" vertical="center"/>
    </xf>
    <xf numFmtId="3" fontId="12" fillId="5" borderId="7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3" fontId="5" fillId="5" borderId="24" xfId="0" applyNumberFormat="1" applyFont="1" applyFill="1" applyBorder="1" applyAlignment="1">
      <alignment horizontal="right" vertical="center"/>
    </xf>
    <xf numFmtId="3" fontId="5" fillId="5" borderId="25" xfId="0" applyNumberFormat="1" applyFont="1" applyFill="1" applyBorder="1" applyAlignment="1">
      <alignment horizontal="right" vertical="center"/>
    </xf>
    <xf numFmtId="3" fontId="11" fillId="5" borderId="25" xfId="0" applyNumberFormat="1" applyFont="1" applyFill="1" applyBorder="1" applyAlignment="1">
      <alignment horizontal="right" vertical="center"/>
    </xf>
    <xf numFmtId="3" fontId="5" fillId="5" borderId="26" xfId="0" applyNumberFormat="1" applyFont="1" applyFill="1" applyBorder="1" applyAlignment="1">
      <alignment horizontal="right" vertical="center"/>
    </xf>
    <xf numFmtId="3" fontId="12" fillId="5" borderId="27" xfId="0" applyNumberFormat="1" applyFont="1" applyFill="1" applyBorder="1" applyAlignment="1">
      <alignment horizontal="right" vertical="center"/>
    </xf>
    <xf numFmtId="0" fontId="3" fillId="4" borderId="19" xfId="0" applyFont="1" applyFill="1" applyBorder="1" applyAlignment="1">
      <alignment horizontal="center" vertical="center"/>
    </xf>
    <xf numFmtId="3" fontId="5" fillId="4" borderId="21" xfId="0" applyNumberFormat="1" applyFont="1" applyFill="1" applyBorder="1" applyAlignment="1">
      <alignment horizontal="center" vertical="center"/>
    </xf>
    <xf numFmtId="3" fontId="5" fillId="4" borderId="22" xfId="0" applyNumberFormat="1" applyFont="1" applyFill="1" applyBorder="1" applyAlignment="1">
      <alignment horizontal="center" vertical="center"/>
    </xf>
    <xf numFmtId="3" fontId="5" fillId="4" borderId="23" xfId="0" applyNumberFormat="1" applyFont="1" applyFill="1" applyBorder="1" applyAlignment="1">
      <alignment horizontal="center" vertical="center"/>
    </xf>
    <xf numFmtId="3" fontId="3" fillId="5" borderId="19" xfId="0" applyNumberFormat="1" applyFont="1" applyFill="1" applyBorder="1" applyAlignment="1">
      <alignment horizontal="center" vertical="center"/>
    </xf>
    <xf numFmtId="3" fontId="5" fillId="2" borderId="29" xfId="0" applyNumberFormat="1" applyFont="1" applyFill="1" applyBorder="1" applyAlignment="1">
      <alignment horizontal="center" vertical="center"/>
    </xf>
    <xf numFmtId="3" fontId="11" fillId="5" borderId="1" xfId="0" applyNumberFormat="1" applyFont="1" applyFill="1" applyBorder="1" applyAlignment="1">
      <alignment horizontal="center" vertical="center"/>
    </xf>
    <xf numFmtId="3" fontId="11" fillId="5" borderId="28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top" wrapText="1"/>
    </xf>
    <xf numFmtId="0" fontId="16" fillId="0" borderId="30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16" fillId="0" borderId="32" xfId="0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/>
    </xf>
    <xf numFmtId="3" fontId="15" fillId="2" borderId="29" xfId="0" applyNumberFormat="1" applyFont="1" applyFill="1" applyBorder="1" applyAlignment="1">
      <alignment horizontal="center"/>
    </xf>
    <xf numFmtId="0" fontId="15" fillId="0" borderId="0" xfId="0" applyFont="1"/>
    <xf numFmtId="0" fontId="15" fillId="0" borderId="0" xfId="0" applyFont="1" applyAlignment="1">
      <alignment horizontal="center"/>
    </xf>
    <xf numFmtId="3" fontId="16" fillId="3" borderId="6" xfId="0" applyNumberFormat="1" applyFont="1" applyFill="1" applyBorder="1" applyAlignment="1">
      <alignment horizontal="center" vertical="center"/>
    </xf>
    <xf numFmtId="3" fontId="16" fillId="0" borderId="9" xfId="0" applyNumberFormat="1" applyFont="1" applyBorder="1" applyAlignment="1">
      <alignment horizontal="center" vertical="center"/>
    </xf>
    <xf numFmtId="9" fontId="16" fillId="0" borderId="9" xfId="11" applyFont="1" applyBorder="1" applyAlignment="1">
      <alignment horizontal="center" vertical="center"/>
    </xf>
    <xf numFmtId="0" fontId="16" fillId="3" borderId="10" xfId="0" applyFont="1" applyFill="1" applyBorder="1" applyAlignment="1">
      <alignment vertical="center"/>
    </xf>
    <xf numFmtId="0" fontId="16" fillId="3" borderId="11" xfId="0" applyFont="1" applyFill="1" applyBorder="1" applyAlignment="1">
      <alignment vertical="center"/>
    </xf>
    <xf numFmtId="0" fontId="16" fillId="0" borderId="9" xfId="0" applyFont="1" applyBorder="1" applyAlignment="1">
      <alignment vertical="center"/>
    </xf>
    <xf numFmtId="0" fontId="16" fillId="0" borderId="3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0" fillId="0" borderId="0" xfId="0" applyBorder="1"/>
    <xf numFmtId="0" fontId="15" fillId="0" borderId="35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 wrapText="1"/>
    </xf>
    <xf numFmtId="3" fontId="15" fillId="0" borderId="22" xfId="0" applyNumberFormat="1" applyFont="1" applyBorder="1" applyAlignment="1">
      <alignment horizontal="center"/>
    </xf>
    <xf numFmtId="3" fontId="15" fillId="0" borderId="34" xfId="0" applyNumberFormat="1" applyFont="1" applyBorder="1" applyAlignment="1">
      <alignment horizontal="center"/>
    </xf>
    <xf numFmtId="3" fontId="15" fillId="5" borderId="29" xfId="0" applyNumberFormat="1" applyFont="1" applyFill="1" applyBorder="1" applyAlignment="1">
      <alignment horizontal="center"/>
    </xf>
    <xf numFmtId="3" fontId="15" fillId="5" borderId="1" xfId="0" applyNumberFormat="1" applyFont="1" applyFill="1" applyBorder="1" applyAlignment="1">
      <alignment horizontal="center"/>
    </xf>
    <xf numFmtId="3" fontId="15" fillId="5" borderId="14" xfId="0" applyNumberFormat="1" applyFont="1" applyFill="1" applyBorder="1" applyAlignment="1">
      <alignment horizontal="center"/>
    </xf>
    <xf numFmtId="3" fontId="15" fillId="5" borderId="3" xfId="0" applyNumberFormat="1" applyFont="1" applyFill="1" applyBorder="1" applyAlignment="1">
      <alignment horizontal="center"/>
    </xf>
    <xf numFmtId="3" fontId="15" fillId="2" borderId="14" xfId="0" applyNumberFormat="1" applyFont="1" applyFill="1" applyBorder="1" applyAlignment="1">
      <alignment horizontal="center"/>
    </xf>
    <xf numFmtId="3" fontId="15" fillId="2" borderId="3" xfId="0" applyNumberFormat="1" applyFont="1" applyFill="1" applyBorder="1" applyAlignment="1">
      <alignment horizontal="center"/>
    </xf>
    <xf numFmtId="3" fontId="15" fillId="2" borderId="40" xfId="0" applyNumberFormat="1" applyFont="1" applyFill="1" applyBorder="1" applyAlignment="1">
      <alignment horizontal="center"/>
    </xf>
    <xf numFmtId="3" fontId="15" fillId="2" borderId="28" xfId="0" applyNumberFormat="1" applyFont="1" applyFill="1" applyBorder="1" applyAlignment="1">
      <alignment horizontal="center"/>
    </xf>
    <xf numFmtId="3" fontId="15" fillId="2" borderId="38" xfId="0" applyNumberFormat="1" applyFont="1" applyFill="1" applyBorder="1" applyAlignment="1">
      <alignment horizontal="center"/>
    </xf>
    <xf numFmtId="3" fontId="15" fillId="2" borderId="39" xfId="0" applyNumberFormat="1" applyFont="1" applyFill="1" applyBorder="1" applyAlignment="1">
      <alignment horizontal="center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37" xfId="0" applyFont="1" applyFill="1" applyBorder="1" applyAlignment="1">
      <alignment horizontal="center" vertical="center"/>
    </xf>
    <xf numFmtId="0" fontId="15" fillId="2" borderId="39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5" fillId="0" borderId="0" xfId="0" applyFont="1" applyBorder="1" applyAlignment="1">
      <alignment horizontal="left" vertical="center" wrapText="1"/>
    </xf>
  </cellXfs>
  <cellStyles count="12">
    <cellStyle name="Čárka" xfId="1" builtinId="3"/>
    <cellStyle name="Čárka 2" xfId="5"/>
    <cellStyle name="Měna 2" xfId="9"/>
    <cellStyle name="Měna 3" xfId="10"/>
    <cellStyle name="Normální" xfId="0" builtinId="0"/>
    <cellStyle name="Normální 2" xfId="3"/>
    <cellStyle name="Normální 3" xfId="4"/>
    <cellStyle name="Normální 3 2" xfId="8"/>
    <cellStyle name="Normální 4" xfId="7"/>
    <cellStyle name="Normální 5" xfId="2"/>
    <cellStyle name="Procenta" xfId="11" builtinId="5"/>
    <cellStyle name="Procenta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X32"/>
  <sheetViews>
    <sheetView tabSelected="1" topLeftCell="A13" workbookViewId="0">
      <selection activeCell="K23" sqref="K23"/>
    </sheetView>
  </sheetViews>
  <sheetFormatPr defaultRowHeight="15" x14ac:dyDescent="0.25"/>
  <cols>
    <col min="2" max="2" width="4.28515625" customWidth="1"/>
    <col min="3" max="3" width="23.7109375" customWidth="1"/>
    <col min="4" max="4" width="47.28515625" customWidth="1"/>
    <col min="5" max="5" width="17.5703125" customWidth="1"/>
    <col min="6" max="6" width="20.42578125" customWidth="1"/>
    <col min="7" max="7" width="16.28515625" customWidth="1"/>
    <col min="8" max="8" width="19.7109375" customWidth="1"/>
    <col min="9" max="10" width="19.5703125" customWidth="1"/>
    <col min="11" max="11" width="17.85546875" customWidth="1"/>
    <col min="12" max="12" width="19.5703125" customWidth="1"/>
    <col min="13" max="13" width="17.7109375" customWidth="1"/>
    <col min="14" max="14" width="20" customWidth="1"/>
    <col min="15" max="15" width="16" customWidth="1"/>
    <col min="16" max="16" width="18.7109375" customWidth="1"/>
    <col min="17" max="17" width="16.140625" customWidth="1"/>
    <col min="18" max="18" width="20.85546875" customWidth="1"/>
    <col min="19" max="19" width="16.7109375" customWidth="1"/>
    <col min="20" max="20" width="20" customWidth="1"/>
    <col min="21" max="21" width="17.7109375" bestFit="1" customWidth="1"/>
    <col min="22" max="22" width="19.7109375" customWidth="1"/>
    <col min="23" max="23" width="15" customWidth="1"/>
    <col min="24" max="24" width="19.7109375" customWidth="1"/>
  </cols>
  <sheetData>
    <row r="1" spans="2:24" x14ac:dyDescent="0.25">
      <c r="C1" s="1"/>
    </row>
    <row r="2" spans="2:24" x14ac:dyDescent="0.25">
      <c r="C2" t="s">
        <v>21</v>
      </c>
    </row>
    <row r="3" spans="2:24" ht="21.75" customHeight="1" x14ac:dyDescent="0.4">
      <c r="B3" s="2"/>
      <c r="C3" s="123" t="s">
        <v>22</v>
      </c>
      <c r="D3" s="123"/>
      <c r="E3" s="123"/>
      <c r="F3" s="123"/>
      <c r="G3" s="123"/>
      <c r="H3" s="3"/>
    </row>
    <row r="4" spans="2:24" ht="21.75" customHeight="1" x14ac:dyDescent="0.4">
      <c r="C4" s="4"/>
      <c r="D4" s="4"/>
      <c r="E4" s="4"/>
      <c r="F4" s="4"/>
      <c r="G4" s="4"/>
      <c r="H4" s="4"/>
    </row>
    <row r="5" spans="2:24" ht="21.75" thickBot="1" x14ac:dyDescent="0.4">
      <c r="C5" s="5" t="s">
        <v>0</v>
      </c>
      <c r="D5" s="5"/>
      <c r="E5" s="6">
        <v>11</v>
      </c>
      <c r="F5" s="6">
        <v>11</v>
      </c>
      <c r="G5" s="6">
        <v>11</v>
      </c>
      <c r="H5" s="6">
        <v>11</v>
      </c>
      <c r="I5" s="6">
        <v>19</v>
      </c>
      <c r="J5" s="6">
        <v>19</v>
      </c>
      <c r="K5" s="6">
        <v>19</v>
      </c>
      <c r="L5" s="6">
        <v>19</v>
      </c>
      <c r="M5" s="6">
        <v>90</v>
      </c>
      <c r="N5" s="6">
        <v>90</v>
      </c>
      <c r="O5" s="6">
        <v>90</v>
      </c>
      <c r="P5" s="6">
        <v>90</v>
      </c>
      <c r="Q5" s="6">
        <v>16</v>
      </c>
      <c r="R5" s="6">
        <v>16</v>
      </c>
      <c r="S5" s="6">
        <v>16</v>
      </c>
      <c r="T5" s="6">
        <v>16</v>
      </c>
      <c r="U5" s="6">
        <v>18</v>
      </c>
      <c r="V5" s="6">
        <v>18</v>
      </c>
      <c r="W5" s="6">
        <v>18</v>
      </c>
      <c r="X5" s="6">
        <v>18</v>
      </c>
    </row>
    <row r="6" spans="2:24" ht="19.5" thickBot="1" x14ac:dyDescent="0.3">
      <c r="C6" s="7" t="s">
        <v>1</v>
      </c>
      <c r="D6" s="25" t="s">
        <v>2</v>
      </c>
      <c r="E6" s="32" t="s">
        <v>17</v>
      </c>
      <c r="F6" s="13" t="s">
        <v>15</v>
      </c>
      <c r="G6" s="8" t="s">
        <v>18</v>
      </c>
      <c r="H6" s="14" t="s">
        <v>15</v>
      </c>
      <c r="I6" s="32" t="s">
        <v>3</v>
      </c>
      <c r="J6" s="13" t="s">
        <v>15</v>
      </c>
      <c r="K6" s="8" t="s">
        <v>4</v>
      </c>
      <c r="L6" s="14" t="s">
        <v>15</v>
      </c>
      <c r="M6" s="32" t="s">
        <v>3</v>
      </c>
      <c r="N6" s="13" t="s">
        <v>15</v>
      </c>
      <c r="O6" s="8" t="s">
        <v>4</v>
      </c>
      <c r="P6" s="14" t="s">
        <v>15</v>
      </c>
      <c r="Q6" s="32" t="s">
        <v>17</v>
      </c>
      <c r="R6" s="13" t="s">
        <v>15</v>
      </c>
      <c r="S6" s="8" t="s">
        <v>18</v>
      </c>
      <c r="T6" s="35" t="s">
        <v>15</v>
      </c>
      <c r="U6" s="76" t="s">
        <v>3</v>
      </c>
      <c r="V6" s="70" t="s">
        <v>15</v>
      </c>
      <c r="W6" s="8" t="s">
        <v>4</v>
      </c>
      <c r="X6" s="14" t="s">
        <v>15</v>
      </c>
    </row>
    <row r="7" spans="2:24" ht="18.75" x14ac:dyDescent="0.25">
      <c r="C7" s="9">
        <v>3740</v>
      </c>
      <c r="D7" s="26" t="s">
        <v>5</v>
      </c>
      <c r="E7" s="47">
        <v>5432</v>
      </c>
      <c r="F7" s="48">
        <v>4370</v>
      </c>
      <c r="G7" s="49">
        <v>5432</v>
      </c>
      <c r="H7" s="50">
        <v>5432</v>
      </c>
      <c r="I7" s="47"/>
      <c r="J7" s="51"/>
      <c r="K7" s="49"/>
      <c r="L7" s="52"/>
      <c r="M7" s="53"/>
      <c r="N7" s="54"/>
      <c r="O7" s="49"/>
      <c r="P7" s="52"/>
      <c r="Q7" s="53"/>
      <c r="R7" s="55"/>
      <c r="S7" s="56"/>
      <c r="T7" s="57"/>
      <c r="U7" s="77"/>
      <c r="V7" s="71"/>
      <c r="W7" s="44"/>
      <c r="X7" s="39"/>
    </row>
    <row r="8" spans="2:24" ht="18.75" x14ac:dyDescent="0.25">
      <c r="C8" s="9">
        <v>3740</v>
      </c>
      <c r="D8" s="26" t="s">
        <v>6</v>
      </c>
      <c r="E8" s="58"/>
      <c r="F8" s="59"/>
      <c r="G8" s="60"/>
      <c r="H8" s="61"/>
      <c r="I8" s="53">
        <v>120</v>
      </c>
      <c r="J8" s="82">
        <v>3</v>
      </c>
      <c r="K8" s="81">
        <v>121</v>
      </c>
      <c r="L8" s="62">
        <v>12</v>
      </c>
      <c r="M8" s="53"/>
      <c r="N8" s="54"/>
      <c r="O8" s="49"/>
      <c r="P8" s="52"/>
      <c r="Q8" s="53"/>
      <c r="R8" s="55"/>
      <c r="S8" s="56"/>
      <c r="T8" s="63"/>
      <c r="U8" s="78"/>
      <c r="V8" s="72"/>
      <c r="W8" s="38"/>
      <c r="X8" s="42"/>
    </row>
    <row r="9" spans="2:24" ht="18.75" x14ac:dyDescent="0.25">
      <c r="C9" s="9">
        <v>3740</v>
      </c>
      <c r="D9" s="26" t="s">
        <v>7</v>
      </c>
      <c r="E9" s="58"/>
      <c r="F9" s="59"/>
      <c r="G9" s="60"/>
      <c r="H9" s="61"/>
      <c r="I9" s="47"/>
      <c r="J9" s="82"/>
      <c r="K9" s="81"/>
      <c r="L9" s="52"/>
      <c r="M9" s="53"/>
      <c r="N9" s="54"/>
      <c r="O9" s="49"/>
      <c r="P9" s="52"/>
      <c r="Q9" s="53"/>
      <c r="R9" s="55"/>
      <c r="S9" s="56"/>
      <c r="T9" s="63"/>
      <c r="U9" s="78">
        <v>243</v>
      </c>
      <c r="V9" s="73">
        <v>65</v>
      </c>
      <c r="W9" s="38">
        <v>245</v>
      </c>
      <c r="X9" s="43">
        <v>100</v>
      </c>
    </row>
    <row r="10" spans="2:24" ht="18.75" x14ac:dyDescent="0.25">
      <c r="C10" s="10">
        <v>993100471</v>
      </c>
      <c r="D10" s="27" t="s">
        <v>8</v>
      </c>
      <c r="E10" s="53"/>
      <c r="F10" s="55"/>
      <c r="G10" s="64"/>
      <c r="H10" s="61"/>
      <c r="I10" s="53">
        <v>568</v>
      </c>
      <c r="J10" s="82">
        <v>307</v>
      </c>
      <c r="K10" s="81">
        <v>570</v>
      </c>
      <c r="L10" s="62">
        <v>528</v>
      </c>
      <c r="M10" s="53"/>
      <c r="N10" s="54"/>
      <c r="O10" s="49"/>
      <c r="P10" s="52"/>
      <c r="Q10" s="53"/>
      <c r="R10" s="55"/>
      <c r="S10" s="56"/>
      <c r="T10" s="63"/>
      <c r="U10" s="78"/>
      <c r="V10" s="72"/>
      <c r="W10" s="38"/>
      <c r="X10" s="42"/>
    </row>
    <row r="11" spans="2:24" ht="18.75" x14ac:dyDescent="0.25">
      <c r="C11" s="11">
        <v>903100091</v>
      </c>
      <c r="D11" s="28" t="s">
        <v>9</v>
      </c>
      <c r="E11" s="53"/>
      <c r="F11" s="55"/>
      <c r="G11" s="64"/>
      <c r="H11" s="61"/>
      <c r="I11" s="47"/>
      <c r="J11" s="82"/>
      <c r="K11" s="81"/>
      <c r="L11" s="61"/>
      <c r="M11" s="53">
        <v>415</v>
      </c>
      <c r="N11" s="82">
        <v>167</v>
      </c>
      <c r="O11" s="81">
        <v>445</v>
      </c>
      <c r="P11" s="62">
        <v>80</v>
      </c>
      <c r="Q11" s="53"/>
      <c r="R11" s="55"/>
      <c r="S11" s="56"/>
      <c r="T11" s="63"/>
      <c r="U11" s="78"/>
      <c r="V11" s="72"/>
      <c r="W11" s="38"/>
      <c r="X11" s="42"/>
    </row>
    <row r="12" spans="2:24" ht="18.75" x14ac:dyDescent="0.25">
      <c r="C12" s="11">
        <v>903100061</v>
      </c>
      <c r="D12" s="28" t="s">
        <v>10</v>
      </c>
      <c r="E12" s="53"/>
      <c r="F12" s="55"/>
      <c r="G12" s="64"/>
      <c r="H12" s="61"/>
      <c r="I12" s="47"/>
      <c r="J12" s="82"/>
      <c r="K12" s="81"/>
      <c r="L12" s="61"/>
      <c r="M12" s="53">
        <v>697</v>
      </c>
      <c r="N12" s="82">
        <v>331</v>
      </c>
      <c r="O12" s="81">
        <v>700</v>
      </c>
      <c r="P12" s="62">
        <v>279</v>
      </c>
      <c r="Q12" s="53"/>
      <c r="R12" s="55"/>
      <c r="S12" s="56"/>
      <c r="T12" s="63"/>
      <c r="U12" s="78"/>
      <c r="V12" s="72"/>
      <c r="W12" s="38"/>
      <c r="X12" s="42"/>
    </row>
    <row r="13" spans="2:24" ht="18.75" x14ac:dyDescent="0.25">
      <c r="C13" s="11">
        <v>903100021</v>
      </c>
      <c r="D13" s="28" t="s">
        <v>11</v>
      </c>
      <c r="E13" s="53"/>
      <c r="F13" s="55"/>
      <c r="G13" s="64"/>
      <c r="H13" s="61"/>
      <c r="I13" s="47"/>
      <c r="J13" s="82"/>
      <c r="K13" s="81"/>
      <c r="L13" s="61"/>
      <c r="M13" s="47"/>
      <c r="N13" s="82"/>
      <c r="O13" s="81">
        <v>14</v>
      </c>
      <c r="P13" s="62"/>
      <c r="Q13" s="53"/>
      <c r="R13" s="55"/>
      <c r="S13" s="56"/>
      <c r="T13" s="63"/>
      <c r="U13" s="78"/>
      <c r="V13" s="72"/>
      <c r="W13" s="38"/>
      <c r="X13" s="42"/>
    </row>
    <row r="14" spans="2:24" ht="18.75" x14ac:dyDescent="0.25">
      <c r="C14" s="11">
        <v>213100061</v>
      </c>
      <c r="D14" s="29" t="s">
        <v>12</v>
      </c>
      <c r="E14" s="53"/>
      <c r="F14" s="55"/>
      <c r="G14" s="64"/>
      <c r="H14" s="61"/>
      <c r="I14" s="47"/>
      <c r="J14" s="82"/>
      <c r="K14" s="81"/>
      <c r="L14" s="52"/>
      <c r="M14" s="53"/>
      <c r="N14" s="82"/>
      <c r="O14" s="81"/>
      <c r="P14" s="52"/>
      <c r="Q14" s="53">
        <v>1000</v>
      </c>
      <c r="R14" s="55">
        <v>610</v>
      </c>
      <c r="S14" s="56">
        <v>1000</v>
      </c>
      <c r="T14" s="63">
        <v>1000</v>
      </c>
      <c r="U14" s="78"/>
      <c r="V14" s="72"/>
      <c r="W14" s="38"/>
      <c r="X14" s="42"/>
    </row>
    <row r="15" spans="2:24" ht="38.25" thickBot="1" x14ac:dyDescent="0.3">
      <c r="C15" s="10">
        <v>3741</v>
      </c>
      <c r="D15" s="30" t="s">
        <v>16</v>
      </c>
      <c r="E15" s="53"/>
      <c r="F15" s="55"/>
      <c r="G15" s="64"/>
      <c r="H15" s="61"/>
      <c r="I15" s="53">
        <v>4401</v>
      </c>
      <c r="J15" s="83">
        <v>1620</v>
      </c>
      <c r="K15" s="81">
        <v>4500</v>
      </c>
      <c r="L15" s="62">
        <v>2602</v>
      </c>
      <c r="M15" s="53"/>
      <c r="N15" s="83"/>
      <c r="O15" s="81"/>
      <c r="P15" s="52"/>
      <c r="Q15" s="53"/>
      <c r="R15" s="55"/>
      <c r="S15" s="56"/>
      <c r="T15" s="65"/>
      <c r="U15" s="79"/>
      <c r="V15" s="74"/>
      <c r="W15" s="45"/>
      <c r="X15" s="46"/>
    </row>
    <row r="16" spans="2:24" ht="19.5" thickBot="1" x14ac:dyDescent="0.3">
      <c r="C16" s="15" t="s">
        <v>13</v>
      </c>
      <c r="D16" s="31"/>
      <c r="E16" s="66">
        <f>E7+E8+E9+E10+E11+E12+E13+E14+E15</f>
        <v>5432</v>
      </c>
      <c r="F16" s="67">
        <f>F7+F8+F9+F10+F11+F12+F13+F14+F15</f>
        <v>4370</v>
      </c>
      <c r="G16" s="68">
        <f t="shared" ref="G16:X16" si="0">G7+G8+G9+G10+G11+G12+G13+G14+G15</f>
        <v>5432</v>
      </c>
      <c r="H16" s="69">
        <f t="shared" si="0"/>
        <v>5432</v>
      </c>
      <c r="I16" s="66">
        <f>SUM(I7:I15)</f>
        <v>5089</v>
      </c>
      <c r="J16" s="67">
        <f>SUM(J7:J15)</f>
        <v>1930</v>
      </c>
      <c r="K16" s="68">
        <v>5191</v>
      </c>
      <c r="L16" s="69">
        <f t="shared" si="0"/>
        <v>3142</v>
      </c>
      <c r="M16" s="66">
        <v>1112</v>
      </c>
      <c r="N16" s="67">
        <f t="shared" si="0"/>
        <v>498</v>
      </c>
      <c r="O16" s="68">
        <f t="shared" si="0"/>
        <v>1159</v>
      </c>
      <c r="P16" s="69">
        <f t="shared" si="0"/>
        <v>359</v>
      </c>
      <c r="Q16" s="66">
        <f t="shared" si="0"/>
        <v>1000</v>
      </c>
      <c r="R16" s="67">
        <f t="shared" si="0"/>
        <v>610</v>
      </c>
      <c r="S16" s="68">
        <f t="shared" si="0"/>
        <v>1000</v>
      </c>
      <c r="T16" s="69">
        <f t="shared" si="0"/>
        <v>1000</v>
      </c>
      <c r="U16" s="80">
        <f t="shared" si="0"/>
        <v>243</v>
      </c>
      <c r="V16" s="75">
        <f t="shared" si="0"/>
        <v>65</v>
      </c>
      <c r="W16" s="40">
        <f t="shared" si="0"/>
        <v>245</v>
      </c>
      <c r="X16" s="41">
        <f t="shared" si="0"/>
        <v>100</v>
      </c>
    </row>
    <row r="17" spans="3:24" ht="19.5" thickBot="1" x14ac:dyDescent="0.3">
      <c r="C17" s="18" t="s">
        <v>19</v>
      </c>
      <c r="D17" s="37" t="s">
        <v>20</v>
      </c>
      <c r="E17" s="33"/>
      <c r="F17" s="20"/>
      <c r="G17" s="19">
        <f>G7-E7</f>
        <v>0</v>
      </c>
      <c r="H17" s="34">
        <f>H16-F16</f>
        <v>1062</v>
      </c>
      <c r="I17" s="33"/>
      <c r="J17" s="19"/>
      <c r="K17" s="19">
        <f>K8+K10+K15-I8-I10-I15</f>
        <v>102</v>
      </c>
      <c r="L17" s="34">
        <f>L16-J16</f>
        <v>1212</v>
      </c>
      <c r="M17" s="33"/>
      <c r="N17" s="19"/>
      <c r="O17" s="19">
        <f>O11+O12+O13-M11-M12-M13</f>
        <v>47</v>
      </c>
      <c r="P17" s="34">
        <f>P16-N16</f>
        <v>-139</v>
      </c>
      <c r="Q17" s="33"/>
      <c r="R17" s="19"/>
      <c r="S17" s="19">
        <f>S14-Q14</f>
        <v>0</v>
      </c>
      <c r="T17" s="34">
        <f>T16-R16</f>
        <v>390</v>
      </c>
      <c r="U17" s="36"/>
      <c r="V17" s="21"/>
      <c r="W17" s="19">
        <f>W9-U9</f>
        <v>2</v>
      </c>
      <c r="X17" s="34">
        <f>X16-V16</f>
        <v>35</v>
      </c>
    </row>
    <row r="18" spans="3:24" s="100" customFormat="1" ht="18.75" x14ac:dyDescent="0.25">
      <c r="C18" s="24"/>
      <c r="D18" s="22"/>
      <c r="E18" s="16"/>
      <c r="F18" s="23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7"/>
      <c r="V18" s="17"/>
      <c r="W18" s="16"/>
      <c r="X18" s="17"/>
    </row>
    <row r="19" spans="3:24" ht="18" customHeight="1" x14ac:dyDescent="0.25">
      <c r="C19" s="124" t="s">
        <v>14</v>
      </c>
      <c r="D19" s="12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84"/>
      <c r="R19" s="84"/>
      <c r="S19" s="84"/>
      <c r="T19" s="12"/>
    </row>
    <row r="20" spans="3:24" x14ac:dyDescent="0.25">
      <c r="C20" s="124"/>
      <c r="D20" s="12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</row>
    <row r="22" spans="3:24" ht="15.75" thickBot="1" x14ac:dyDescent="0.3"/>
    <row r="23" spans="3:24" ht="47.25" x14ac:dyDescent="0.25">
      <c r="C23" s="115" t="s">
        <v>23</v>
      </c>
      <c r="D23" s="116"/>
      <c r="E23" s="98" t="s">
        <v>24</v>
      </c>
      <c r="F23" s="86" t="s">
        <v>25</v>
      </c>
      <c r="G23" s="85" t="s">
        <v>26</v>
      </c>
      <c r="H23" s="102" t="s">
        <v>27</v>
      </c>
      <c r="I23" s="87" t="s">
        <v>29</v>
      </c>
    </row>
    <row r="24" spans="3:24" ht="15.75" x14ac:dyDescent="0.25">
      <c r="C24" s="117">
        <v>11</v>
      </c>
      <c r="D24" s="118"/>
      <c r="E24" s="105">
        <f>E16</f>
        <v>5432</v>
      </c>
      <c r="F24" s="106">
        <f>F16</f>
        <v>4370</v>
      </c>
      <c r="G24" s="107">
        <f>G16</f>
        <v>5432</v>
      </c>
      <c r="H24" s="108">
        <f>H16</f>
        <v>5432</v>
      </c>
      <c r="I24" s="103">
        <f>H24-F24</f>
        <v>1062</v>
      </c>
    </row>
    <row r="25" spans="3:24" ht="15.75" x14ac:dyDescent="0.25">
      <c r="C25" s="119">
        <v>16</v>
      </c>
      <c r="D25" s="120"/>
      <c r="E25" s="89">
        <f>Q16</f>
        <v>1000</v>
      </c>
      <c r="F25" s="88">
        <f>R16</f>
        <v>610</v>
      </c>
      <c r="G25" s="109">
        <f>S16</f>
        <v>1000</v>
      </c>
      <c r="H25" s="110">
        <f>T16</f>
        <v>1000</v>
      </c>
      <c r="I25" s="103">
        <f t="shared" ref="I25:I28" si="1">H25-F25</f>
        <v>390</v>
      </c>
    </row>
    <row r="26" spans="3:24" ht="15.75" x14ac:dyDescent="0.25">
      <c r="C26" s="119">
        <v>18</v>
      </c>
      <c r="D26" s="120"/>
      <c r="E26" s="89">
        <f>U16</f>
        <v>243</v>
      </c>
      <c r="F26" s="88">
        <f>V16</f>
        <v>65</v>
      </c>
      <c r="G26" s="109">
        <f>W16</f>
        <v>245</v>
      </c>
      <c r="H26" s="110">
        <f>W16</f>
        <v>245</v>
      </c>
      <c r="I26" s="103">
        <f t="shared" si="1"/>
        <v>180</v>
      </c>
    </row>
    <row r="27" spans="3:24" ht="15.75" x14ac:dyDescent="0.25">
      <c r="C27" s="119">
        <v>19</v>
      </c>
      <c r="D27" s="120">
        <v>19</v>
      </c>
      <c r="E27" s="89">
        <f>I16</f>
        <v>5089</v>
      </c>
      <c r="F27" s="88">
        <f>J16</f>
        <v>1930</v>
      </c>
      <c r="G27" s="109">
        <f>K16</f>
        <v>5191</v>
      </c>
      <c r="H27" s="110">
        <f>L16</f>
        <v>3142</v>
      </c>
      <c r="I27" s="103">
        <f t="shared" si="1"/>
        <v>1212</v>
      </c>
    </row>
    <row r="28" spans="3:24" ht="16.5" thickBot="1" x14ac:dyDescent="0.3">
      <c r="C28" s="121">
        <v>90</v>
      </c>
      <c r="D28" s="122">
        <v>90</v>
      </c>
      <c r="E28" s="111">
        <f>M16</f>
        <v>1112</v>
      </c>
      <c r="F28" s="112">
        <f>N16</f>
        <v>498</v>
      </c>
      <c r="G28" s="113">
        <f>O16</f>
        <v>1159</v>
      </c>
      <c r="H28" s="114">
        <f>P16</f>
        <v>359</v>
      </c>
      <c r="I28" s="104">
        <f t="shared" si="1"/>
        <v>-139</v>
      </c>
    </row>
    <row r="29" spans="3:24" ht="16.5" thickBot="1" x14ac:dyDescent="0.3">
      <c r="C29" s="90"/>
      <c r="D29" s="90"/>
      <c r="E29" s="90"/>
      <c r="F29" s="90"/>
      <c r="G29" s="90"/>
      <c r="H29" s="90"/>
      <c r="I29" s="91"/>
    </row>
    <row r="30" spans="3:24" ht="16.5" thickBot="1" x14ac:dyDescent="0.3">
      <c r="C30" s="95" t="s">
        <v>13</v>
      </c>
      <c r="D30" s="96"/>
      <c r="E30" s="92">
        <f>SUM(E24:E29)</f>
        <v>12876</v>
      </c>
      <c r="F30" s="92">
        <f t="shared" ref="F30:I30" si="2">SUM(F24:F29)</f>
        <v>7473</v>
      </c>
      <c r="G30" s="92">
        <f t="shared" si="2"/>
        <v>13027</v>
      </c>
      <c r="H30" s="92">
        <f t="shared" si="2"/>
        <v>10178</v>
      </c>
      <c r="I30" s="92">
        <f t="shared" si="2"/>
        <v>2705</v>
      </c>
    </row>
    <row r="31" spans="3:24" ht="15.75" x14ac:dyDescent="0.25">
      <c r="C31" s="97" t="s">
        <v>28</v>
      </c>
      <c r="D31" s="97"/>
      <c r="E31" s="93"/>
      <c r="F31" s="94">
        <v>0.58239909170370874</v>
      </c>
      <c r="G31" s="93"/>
      <c r="H31" s="94">
        <v>0.74607293652452156</v>
      </c>
      <c r="I31" s="101"/>
      <c r="J31" s="99"/>
      <c r="K31" s="99"/>
    </row>
    <row r="32" spans="3:24" x14ac:dyDescent="0.25">
      <c r="J32" s="100"/>
      <c r="K32" s="100"/>
    </row>
  </sheetData>
  <mergeCells count="8">
    <mergeCell ref="C28:D28"/>
    <mergeCell ref="C3:G3"/>
    <mergeCell ref="C19:P20"/>
    <mergeCell ref="C23:D23"/>
    <mergeCell ref="C24:D24"/>
    <mergeCell ref="C25:D25"/>
    <mergeCell ref="C26:D26"/>
    <mergeCell ref="C27:D27"/>
  </mergeCells>
  <pageMargins left="0.7" right="0.7" top="0.78740157499999996" bottom="0.78740157499999996" header="0.3" footer="0.3"/>
  <pageSetup paperSize="8" scale="4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Lenka Káňová</dc:creator>
  <cp:lastModifiedBy>Ing. Lenka Káňová</cp:lastModifiedBy>
  <cp:lastPrinted>2020-09-25T08:32:21Z</cp:lastPrinted>
  <dcterms:created xsi:type="dcterms:W3CDTF">2019-03-26T12:34:44Z</dcterms:created>
  <dcterms:modified xsi:type="dcterms:W3CDTF">2020-09-29T13:30:03Z</dcterms:modified>
</cp:coreProperties>
</file>